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a_delovni_zvezek" defaultThemeVersion="124226"/>
  <mc:AlternateContent xmlns:mc="http://schemas.openxmlformats.org/markup-compatibility/2006">
    <mc:Choice Requires="x15">
      <x15ac:absPath xmlns:x15ac="http://schemas.microsoft.com/office/spreadsheetml/2010/11/ac" url="C:\Users\rsturm.SZS\Documents\Dokumenti Nov HP\Klančnik I\Sezona 2022 2023\"/>
    </mc:Choice>
  </mc:AlternateContent>
  <xr:revisionPtr revIDLastSave="0" documentId="13_ncr:1_{D1557089-2923-4BF4-BDED-AE2F49D34902}" xr6:coauthVersionLast="47" xr6:coauthVersionMax="47" xr10:uidLastSave="{00000000-0000-0000-0000-000000000000}"/>
  <bookViews>
    <workbookView xWindow="-110" yWindow="-110" windowWidth="19420" windowHeight="10420" tabRatio="839" xr2:uid="{00000000-000D-0000-FFFF-FFFF00000000}"/>
  </bookViews>
  <sheets>
    <sheet name="Glasovnica" sheetId="1" r:id="rId1"/>
    <sheet name="Število tekmovalcev" sheetId="3" r:id="rId2"/>
    <sheet name="Število članov" sheetId="5" r:id="rId3"/>
  </sheets>
  <definedNames>
    <definedName name="_xlnm._FilterDatabase" localSheetId="0" hidden="1">Glasovnica!$A$3:$L$44</definedName>
    <definedName name="_xlnm.Print_Titles" localSheetId="0">Glasovnica!$3:$3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44" i="1" l="1"/>
  <c r="J5" i="1"/>
  <c r="J24" i="1"/>
  <c r="I40" i="1"/>
  <c r="J41" i="1"/>
  <c r="C8" i="1"/>
  <c r="D8" i="1" s="1"/>
  <c r="C11" i="1"/>
  <c r="D11" i="1" s="1"/>
  <c r="C12" i="1"/>
  <c r="D12" i="1" s="1"/>
  <c r="A3" i="5"/>
  <c r="A6" i="3"/>
  <c r="A7" i="3"/>
  <c r="A8" i="3"/>
  <c r="A9" i="3"/>
  <c r="A7" i="5" s="1"/>
  <c r="A10" i="3"/>
  <c r="A11" i="3"/>
  <c r="A12" i="3"/>
  <c r="A13" i="3"/>
  <c r="A11" i="5" s="1"/>
  <c r="A14" i="3"/>
  <c r="A15" i="3"/>
  <c r="A16" i="3"/>
  <c r="A17" i="3"/>
  <c r="A15" i="5" s="1"/>
  <c r="A18" i="3"/>
  <c r="A19" i="3"/>
  <c r="A20" i="3"/>
  <c r="A21" i="3"/>
  <c r="A19" i="5" s="1"/>
  <c r="A22" i="3"/>
  <c r="A23" i="3"/>
  <c r="A24" i="3"/>
  <c r="A25" i="3"/>
  <c r="A23" i="5" s="1"/>
  <c r="A26" i="3"/>
  <c r="A27" i="3"/>
  <c r="A28" i="3"/>
  <c r="A29" i="3"/>
  <c r="A27" i="5" s="1"/>
  <c r="A30" i="3"/>
  <c r="A31" i="3"/>
  <c r="A32" i="3"/>
  <c r="A33" i="3"/>
  <c r="A31" i="5" s="1"/>
  <c r="A34" i="3"/>
  <c r="A35" i="3"/>
  <c r="A36" i="3"/>
  <c r="A37" i="3"/>
  <c r="A35" i="5" s="1"/>
  <c r="A38" i="3"/>
  <c r="A39" i="3"/>
  <c r="A40" i="3"/>
  <c r="A41" i="3"/>
  <c r="A39" i="5" s="1"/>
  <c r="A42" i="3"/>
  <c r="A43" i="3"/>
  <c r="A44" i="3"/>
  <c r="A45" i="3"/>
  <c r="A43" i="5" s="1"/>
  <c r="A46" i="3"/>
  <c r="A47" i="3"/>
  <c r="A48" i="3"/>
  <c r="A49" i="3"/>
  <c r="A47" i="5" s="1"/>
  <c r="A50" i="3"/>
  <c r="A51" i="3"/>
  <c r="A52" i="3"/>
  <c r="A53" i="3"/>
  <c r="A51" i="5" s="1"/>
  <c r="A54" i="3"/>
  <c r="A55" i="3"/>
  <c r="A56" i="3"/>
  <c r="A57" i="3"/>
  <c r="A55" i="5" s="1"/>
  <c r="A58" i="3"/>
  <c r="A59" i="3"/>
  <c r="A60" i="3"/>
  <c r="A61" i="3"/>
  <c r="A59" i="5" s="1"/>
  <c r="A62" i="3"/>
  <c r="A63" i="3"/>
  <c r="A64" i="3"/>
  <c r="A65" i="3"/>
  <c r="A63" i="5" s="1"/>
  <c r="A66" i="3"/>
  <c r="A67" i="3"/>
  <c r="A68" i="3"/>
  <c r="A69" i="3"/>
  <c r="A67" i="5" s="1"/>
  <c r="A70" i="3"/>
  <c r="A71" i="3"/>
  <c r="A72" i="3"/>
  <c r="A73" i="3"/>
  <c r="A71" i="5" s="1"/>
  <c r="A74" i="3"/>
  <c r="A75" i="3"/>
  <c r="A76" i="3"/>
  <c r="A77" i="3"/>
  <c r="A75" i="5" s="1"/>
  <c r="A78" i="3"/>
  <c r="A79" i="3"/>
  <c r="A80" i="3"/>
  <c r="A81" i="3"/>
  <c r="A79" i="5" s="1"/>
  <c r="A82" i="3"/>
  <c r="A83" i="3"/>
  <c r="A84" i="3"/>
  <c r="A85" i="3"/>
  <c r="A83" i="5" s="1"/>
  <c r="A86" i="3"/>
  <c r="A87" i="3"/>
  <c r="A88" i="3"/>
  <c r="A89" i="3"/>
  <c r="A87" i="5" s="1"/>
  <c r="A90" i="3"/>
  <c r="A91" i="3"/>
  <c r="A92" i="3"/>
  <c r="A93" i="3"/>
  <c r="A91" i="5" s="1"/>
  <c r="A94" i="3"/>
  <c r="A95" i="3"/>
  <c r="A96" i="3"/>
  <c r="A97" i="3"/>
  <c r="A95" i="5" s="1"/>
  <c r="A98" i="3"/>
  <c r="A99" i="3"/>
  <c r="A100" i="3"/>
  <c r="A101" i="3"/>
  <c r="A99" i="5" s="1"/>
  <c r="A102" i="3"/>
  <c r="A103" i="3"/>
  <c r="A104" i="3"/>
  <c r="A105" i="3"/>
  <c r="A103" i="5" s="1"/>
  <c r="A106" i="3"/>
  <c r="A107" i="3"/>
  <c r="A108" i="3"/>
  <c r="A109" i="3"/>
  <c r="A107" i="5" s="1"/>
  <c r="A110" i="3"/>
  <c r="A111" i="3"/>
  <c r="A112" i="3"/>
  <c r="A113" i="3"/>
  <c r="A111" i="5" s="1"/>
  <c r="A114" i="3"/>
  <c r="A115" i="3"/>
  <c r="A116" i="3"/>
  <c r="A117" i="3"/>
  <c r="A115" i="5" s="1"/>
  <c r="A118" i="3"/>
  <c r="A119" i="3"/>
  <c r="A120" i="3"/>
  <c r="A121" i="3"/>
  <c r="A119" i="5" s="1"/>
  <c r="A122" i="3"/>
  <c r="A123" i="3"/>
  <c r="A124" i="3"/>
  <c r="A125" i="3"/>
  <c r="A123" i="5" s="1"/>
  <c r="A126" i="3"/>
  <c r="A127" i="3"/>
  <c r="A128" i="3"/>
  <c r="A129" i="3"/>
  <c r="A127" i="5" s="1"/>
  <c r="A130" i="3"/>
  <c r="A131" i="3"/>
  <c r="A132" i="3"/>
  <c r="A133" i="3"/>
  <c r="A131" i="5" s="1"/>
  <c r="A134" i="3"/>
  <c r="A135" i="3"/>
  <c r="A136" i="3"/>
  <c r="A137" i="3"/>
  <c r="A135" i="5" s="1"/>
  <c r="A138" i="3"/>
  <c r="A139" i="3"/>
  <c r="A140" i="3"/>
  <c r="A141" i="3"/>
  <c r="A139" i="5" s="1"/>
  <c r="A142" i="3"/>
  <c r="A143" i="3"/>
  <c r="A144" i="3"/>
  <c r="A145" i="3"/>
  <c r="A143" i="5" s="1"/>
  <c r="A146" i="3"/>
  <c r="A147" i="3"/>
  <c r="A148" i="3"/>
  <c r="A149" i="3"/>
  <c r="A147" i="5" s="1"/>
  <c r="A150" i="3"/>
  <c r="A151" i="3"/>
  <c r="A152" i="3"/>
  <c r="A153" i="3"/>
  <c r="A151" i="5" s="1"/>
  <c r="A154" i="3"/>
  <c r="A155" i="3"/>
  <c r="A156" i="3"/>
  <c r="A157" i="3"/>
  <c r="A155" i="5" s="1"/>
  <c r="A158" i="3"/>
  <c r="A159" i="3"/>
  <c r="A160" i="3"/>
  <c r="A161" i="3"/>
  <c r="A159" i="5" s="1"/>
  <c r="A162" i="3"/>
  <c r="A163" i="3"/>
  <c r="A164" i="3"/>
  <c r="A165" i="3"/>
  <c r="A163" i="5" s="1"/>
  <c r="A166" i="3"/>
  <c r="A167" i="3"/>
  <c r="A168" i="3"/>
  <c r="A169" i="3"/>
  <c r="A167" i="5" s="1"/>
  <c r="A170" i="3"/>
  <c r="A171" i="3"/>
  <c r="A172" i="3"/>
  <c r="A173" i="3"/>
  <c r="A171" i="5" s="1"/>
  <c r="A174" i="3"/>
  <c r="A175" i="3"/>
  <c r="A176" i="3"/>
  <c r="A177" i="3"/>
  <c r="A175" i="5" s="1"/>
  <c r="A178" i="3"/>
  <c r="A179" i="3"/>
  <c r="A180" i="3"/>
  <c r="A181" i="3"/>
  <c r="A179" i="5" s="1"/>
  <c r="A182" i="3"/>
  <c r="A183" i="3"/>
  <c r="A184" i="3"/>
  <c r="A185" i="3"/>
  <c r="A183" i="5" s="1"/>
  <c r="A186" i="3"/>
  <c r="A187" i="3"/>
  <c r="A188" i="3"/>
  <c r="A189" i="3"/>
  <c r="A187" i="5" s="1"/>
  <c r="A190" i="3"/>
  <c r="A191" i="3"/>
  <c r="A192" i="3"/>
  <c r="A193" i="3"/>
  <c r="A191" i="5" s="1"/>
  <c r="A194" i="3"/>
  <c r="A195" i="3"/>
  <c r="A196" i="3"/>
  <c r="A197" i="3"/>
  <c r="A195" i="5" s="1"/>
  <c r="A198" i="3"/>
  <c r="A199" i="3"/>
  <c r="A200" i="3"/>
  <c r="A201" i="3"/>
  <c r="A199" i="5" s="1"/>
  <c r="A202" i="3"/>
  <c r="A203" i="3"/>
  <c r="A204" i="3"/>
  <c r="A205" i="3"/>
  <c r="A203" i="5" s="1"/>
  <c r="A206" i="3"/>
  <c r="A207" i="3"/>
  <c r="A208" i="3"/>
  <c r="A209" i="3"/>
  <c r="A207" i="5" s="1"/>
  <c r="A210" i="3"/>
  <c r="A211" i="3"/>
  <c r="A212" i="3"/>
  <c r="A213" i="3"/>
  <c r="A211" i="5" s="1"/>
  <c r="A214" i="3"/>
  <c r="A215" i="3"/>
  <c r="A216" i="3"/>
  <c r="A217" i="3"/>
  <c r="A215" i="5" s="1"/>
  <c r="A218" i="3"/>
  <c r="A219" i="3"/>
  <c r="A220" i="3"/>
  <c r="A221" i="3"/>
  <c r="A219" i="5" s="1"/>
  <c r="A222" i="3"/>
  <c r="A223" i="3"/>
  <c r="A224" i="3"/>
  <c r="A225" i="3"/>
  <c r="A223" i="5" s="1"/>
  <c r="A226" i="3"/>
  <c r="A227" i="3"/>
  <c r="A228" i="3"/>
  <c r="A229" i="3"/>
  <c r="A227" i="5" s="1"/>
  <c r="A230" i="3"/>
  <c r="A231" i="3"/>
  <c r="A232" i="3"/>
  <c r="A233" i="3"/>
  <c r="A231" i="5" s="1"/>
  <c r="A234" i="3"/>
  <c r="A235" i="3"/>
  <c r="A236" i="3"/>
  <c r="A237" i="3"/>
  <c r="A235" i="5" s="1"/>
  <c r="A238" i="3"/>
  <c r="A239" i="3"/>
  <c r="A240" i="3"/>
  <c r="A241" i="3"/>
  <c r="A239" i="5" s="1"/>
  <c r="A242" i="3"/>
  <c r="A243" i="3"/>
  <c r="A244" i="3"/>
  <c r="A245" i="3"/>
  <c r="A243" i="5" s="1"/>
  <c r="A246" i="3"/>
  <c r="A247" i="3"/>
  <c r="A248" i="3"/>
  <c r="A249" i="3"/>
  <c r="A247" i="5" s="1"/>
  <c r="A250" i="3"/>
  <c r="A251" i="3"/>
  <c r="A252" i="3"/>
  <c r="A253" i="3"/>
  <c r="A251" i="5" s="1"/>
  <c r="A254" i="3"/>
  <c r="A255" i="3"/>
  <c r="A256" i="3"/>
  <c r="A257" i="3"/>
  <c r="A255" i="5" s="1"/>
  <c r="A258" i="3"/>
  <c r="A259" i="3"/>
  <c r="A260" i="3"/>
  <c r="A261" i="3"/>
  <c r="A259" i="5" s="1"/>
  <c r="A262" i="3"/>
  <c r="A263" i="3"/>
  <c r="A264" i="3"/>
  <c r="A265" i="3"/>
  <c r="A263" i="5" s="1"/>
  <c r="A266" i="3"/>
  <c r="A267" i="3"/>
  <c r="A268" i="3"/>
  <c r="A269" i="3"/>
  <c r="A267" i="5" s="1"/>
  <c r="A270" i="3"/>
  <c r="A271" i="3"/>
  <c r="A272" i="3"/>
  <c r="A273" i="3"/>
  <c r="A271" i="5" s="1"/>
  <c r="A274" i="3"/>
  <c r="A275" i="3"/>
  <c r="A276" i="3"/>
  <c r="A5" i="3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" i="1"/>
  <c r="AH5" i="3"/>
  <c r="AG5" i="3"/>
  <c r="AG6" i="3"/>
  <c r="AG7" i="3"/>
  <c r="AG8" i="3"/>
  <c r="I7" i="1" s="1"/>
  <c r="AG9" i="3"/>
  <c r="I8" i="1" s="1"/>
  <c r="AG10" i="3"/>
  <c r="AG11" i="3"/>
  <c r="AG12" i="3"/>
  <c r="AG13" i="3"/>
  <c r="AG14" i="3"/>
  <c r="AG15" i="3"/>
  <c r="AG16" i="3"/>
  <c r="AG17" i="3"/>
  <c r="AG18" i="3"/>
  <c r="AG19" i="3"/>
  <c r="AG20" i="3"/>
  <c r="AG21" i="3"/>
  <c r="AG22" i="3"/>
  <c r="AG23" i="3"/>
  <c r="AG24" i="3"/>
  <c r="AG25" i="3"/>
  <c r="AG26" i="3"/>
  <c r="AG27" i="3"/>
  <c r="AG28" i="3"/>
  <c r="AG29" i="3"/>
  <c r="AG30" i="3"/>
  <c r="AG31" i="3"/>
  <c r="AG32" i="3"/>
  <c r="AG33" i="3"/>
  <c r="AG34" i="3"/>
  <c r="AG35" i="3"/>
  <c r="AG36" i="3"/>
  <c r="AG37" i="3"/>
  <c r="AG38" i="3"/>
  <c r="AG39" i="3"/>
  <c r="AG40" i="3"/>
  <c r="AG41" i="3"/>
  <c r="AG42" i="3"/>
  <c r="AG43" i="3"/>
  <c r="AG44" i="3"/>
  <c r="AG45" i="3"/>
  <c r="AG46" i="3"/>
  <c r="AG47" i="3"/>
  <c r="AG48" i="3"/>
  <c r="AG49" i="3"/>
  <c r="AG50" i="3"/>
  <c r="AG51" i="3"/>
  <c r="AG52" i="3"/>
  <c r="I9" i="1" s="1"/>
  <c r="AG53" i="3"/>
  <c r="AG54" i="3"/>
  <c r="AG55" i="3"/>
  <c r="AG56" i="3"/>
  <c r="AG57" i="3"/>
  <c r="AG58" i="3"/>
  <c r="AG59" i="3"/>
  <c r="AG60" i="3"/>
  <c r="I10" i="1" s="1"/>
  <c r="AG61" i="3"/>
  <c r="AG62" i="3"/>
  <c r="AG63" i="3"/>
  <c r="AG64" i="3"/>
  <c r="AG65" i="3"/>
  <c r="I12" i="1" s="1"/>
  <c r="AG66" i="3"/>
  <c r="AG67" i="3"/>
  <c r="AG68" i="3"/>
  <c r="AG69" i="3"/>
  <c r="AG70" i="3"/>
  <c r="I13" i="1" s="1"/>
  <c r="AG71" i="3"/>
  <c r="AG72" i="3"/>
  <c r="AG73" i="3"/>
  <c r="I15" i="1" s="1"/>
  <c r="AG74" i="3"/>
  <c r="I16" i="1" s="1"/>
  <c r="AG75" i="3"/>
  <c r="AG76" i="3"/>
  <c r="AG77" i="3"/>
  <c r="AG78" i="3"/>
  <c r="I18" i="1" s="1"/>
  <c r="AG79" i="3"/>
  <c r="AG80" i="3"/>
  <c r="AG81" i="3"/>
  <c r="AG82" i="3"/>
  <c r="AG83" i="3"/>
  <c r="AG84" i="3"/>
  <c r="AG85" i="3"/>
  <c r="AG86" i="3"/>
  <c r="AG87" i="3"/>
  <c r="AG88" i="3"/>
  <c r="AG89" i="3"/>
  <c r="AG90" i="3"/>
  <c r="AG91" i="3"/>
  <c r="I19" i="1" s="1"/>
  <c r="AG92" i="3"/>
  <c r="I20" i="1" s="1"/>
  <c r="AG93" i="3"/>
  <c r="AG94" i="3"/>
  <c r="I21" i="1" s="1"/>
  <c r="AG95" i="3"/>
  <c r="AG96" i="3"/>
  <c r="I23" i="1" s="1"/>
  <c r="AG97" i="3"/>
  <c r="AG98" i="3"/>
  <c r="AG99" i="3"/>
  <c r="I25" i="1" s="1"/>
  <c r="AG100" i="3"/>
  <c r="AG101" i="3"/>
  <c r="I27" i="1" s="1"/>
  <c r="AG102" i="3"/>
  <c r="AG103" i="3"/>
  <c r="AG104" i="3"/>
  <c r="AG105" i="3"/>
  <c r="AG106" i="3"/>
  <c r="AG107" i="3"/>
  <c r="AG108" i="3"/>
  <c r="AG109" i="3"/>
  <c r="AG110" i="3"/>
  <c r="AG111" i="3"/>
  <c r="AG112" i="3"/>
  <c r="AG113" i="3"/>
  <c r="I29" i="1" s="1"/>
  <c r="AG114" i="3"/>
  <c r="AG115" i="3"/>
  <c r="AG116" i="3"/>
  <c r="AG117" i="3"/>
  <c r="AG118" i="3"/>
  <c r="AG119" i="3"/>
  <c r="I30" i="1" s="1"/>
  <c r="AG120" i="3"/>
  <c r="AG121" i="3"/>
  <c r="AG122" i="3"/>
  <c r="AG123" i="3"/>
  <c r="AG124" i="3"/>
  <c r="AG125" i="3"/>
  <c r="AG126" i="3"/>
  <c r="AG127" i="3"/>
  <c r="AG128" i="3"/>
  <c r="AG129" i="3"/>
  <c r="I32" i="1" s="1"/>
  <c r="AG130" i="3"/>
  <c r="AG131" i="3"/>
  <c r="AG132" i="3"/>
  <c r="AG133" i="3"/>
  <c r="I34" i="1" s="1"/>
  <c r="AG134" i="3"/>
  <c r="I35" i="1" s="1"/>
  <c r="AG135" i="3"/>
  <c r="AG136" i="3"/>
  <c r="AG137" i="3"/>
  <c r="AG138" i="3"/>
  <c r="I36" i="1" s="1"/>
  <c r="AG139" i="3"/>
  <c r="AG140" i="3"/>
  <c r="AG141" i="3"/>
  <c r="AG142" i="3"/>
  <c r="AG143" i="3"/>
  <c r="AG144" i="3"/>
  <c r="AG145" i="3"/>
  <c r="AG146" i="3"/>
  <c r="AG147" i="3"/>
  <c r="AG148" i="3"/>
  <c r="AG149" i="3"/>
  <c r="AG150" i="3"/>
  <c r="AG151" i="3"/>
  <c r="AG152" i="3"/>
  <c r="I39" i="1" s="1"/>
  <c r="AG153" i="3"/>
  <c r="AG154" i="3"/>
  <c r="AG155" i="3"/>
  <c r="AG156" i="3"/>
  <c r="AG157" i="3"/>
  <c r="AG158" i="3"/>
  <c r="AG159" i="3"/>
  <c r="AG160" i="3"/>
  <c r="AG161" i="3"/>
  <c r="AG162" i="3"/>
  <c r="AG163" i="3"/>
  <c r="AG164" i="3"/>
  <c r="AG165" i="3"/>
  <c r="AG166" i="3"/>
  <c r="AG167" i="3"/>
  <c r="AG168" i="3"/>
  <c r="AG169" i="3"/>
  <c r="AG170" i="3"/>
  <c r="AG171" i="3"/>
  <c r="AG172" i="3"/>
  <c r="AG173" i="3"/>
  <c r="AG174" i="3"/>
  <c r="AG175" i="3"/>
  <c r="AG176" i="3"/>
  <c r="AG177" i="3"/>
  <c r="AG178" i="3"/>
  <c r="I41" i="1" s="1"/>
  <c r="AG179" i="3"/>
  <c r="AG180" i="3"/>
  <c r="AG181" i="3"/>
  <c r="AG182" i="3"/>
  <c r="AG183" i="3"/>
  <c r="AG184" i="3"/>
  <c r="AG185" i="3"/>
  <c r="AG186" i="3"/>
  <c r="AG187" i="3"/>
  <c r="AG188" i="3"/>
  <c r="AG189" i="3"/>
  <c r="AG190" i="3"/>
  <c r="AG191" i="3"/>
  <c r="AG192" i="3"/>
  <c r="AG193" i="3"/>
  <c r="AG194" i="3"/>
  <c r="AG195" i="3"/>
  <c r="AG196" i="3"/>
  <c r="AG197" i="3"/>
  <c r="AG198" i="3"/>
  <c r="AG199" i="3"/>
  <c r="AG200" i="3"/>
  <c r="AG201" i="3"/>
  <c r="AG202" i="3"/>
  <c r="AG203" i="3"/>
  <c r="AG204" i="3"/>
  <c r="I42" i="1" s="1"/>
  <c r="AG205" i="3"/>
  <c r="AG206" i="3"/>
  <c r="AG207" i="3"/>
  <c r="AG208" i="3"/>
  <c r="AG209" i="3"/>
  <c r="AG210" i="3"/>
  <c r="AG211" i="3"/>
  <c r="AG212" i="3"/>
  <c r="AG213" i="3"/>
  <c r="AG214" i="3"/>
  <c r="AG215" i="3"/>
  <c r="AG216" i="3"/>
  <c r="AG217" i="3"/>
  <c r="AG218" i="3"/>
  <c r="AG219" i="3"/>
  <c r="AG220" i="3"/>
  <c r="AG221" i="3"/>
  <c r="AG222" i="3"/>
  <c r="AG223" i="3"/>
  <c r="AG224" i="3"/>
  <c r="AG225" i="3"/>
  <c r="AG226" i="3"/>
  <c r="AG227" i="3"/>
  <c r="AG228" i="3"/>
  <c r="AG229" i="3"/>
  <c r="AG230" i="3"/>
  <c r="AG231" i="3"/>
  <c r="AG232" i="3"/>
  <c r="AG233" i="3"/>
  <c r="AG234" i="3"/>
  <c r="AG235" i="3"/>
  <c r="AG236" i="3"/>
  <c r="AG237" i="3"/>
  <c r="AG238" i="3"/>
  <c r="AG239" i="3"/>
  <c r="AG240" i="3"/>
  <c r="AG241" i="3"/>
  <c r="I43" i="1" s="1"/>
  <c r="AG242" i="3"/>
  <c r="AG243" i="3"/>
  <c r="AG244" i="3"/>
  <c r="AG245" i="3"/>
  <c r="AG246" i="3"/>
  <c r="AG247" i="3"/>
  <c r="AG248" i="3"/>
  <c r="AG249" i="3"/>
  <c r="AG250" i="3"/>
  <c r="AG251" i="3"/>
  <c r="AG252" i="3"/>
  <c r="AG253" i="3"/>
  <c r="AG254" i="3"/>
  <c r="AG255" i="3"/>
  <c r="AG256" i="3"/>
  <c r="AG257" i="3"/>
  <c r="AG258" i="3"/>
  <c r="AG259" i="3"/>
  <c r="AG260" i="3"/>
  <c r="AG261" i="3"/>
  <c r="AG262" i="3"/>
  <c r="AG263" i="3"/>
  <c r="AG264" i="3"/>
  <c r="AG265" i="3"/>
  <c r="AG266" i="3"/>
  <c r="AG267" i="3"/>
  <c r="AG268" i="3"/>
  <c r="AG269" i="3"/>
  <c r="AG270" i="3"/>
  <c r="AG271" i="3"/>
  <c r="AG272" i="3"/>
  <c r="AG273" i="3"/>
  <c r="AG274" i="3"/>
  <c r="AG275" i="3"/>
  <c r="AG276" i="3"/>
  <c r="AF6" i="3"/>
  <c r="G5" i="1" s="1"/>
  <c r="H5" i="1" s="1"/>
  <c r="AF7" i="3"/>
  <c r="G6" i="1" s="1"/>
  <c r="H6" i="1" s="1"/>
  <c r="AF8" i="3"/>
  <c r="G7" i="1" s="1"/>
  <c r="H7" i="1" s="1"/>
  <c r="AF9" i="3"/>
  <c r="G8" i="1" s="1"/>
  <c r="H8" i="1" s="1"/>
  <c r="AF10" i="3"/>
  <c r="AF11" i="3"/>
  <c r="AF12" i="3"/>
  <c r="AF13" i="3"/>
  <c r="AF14" i="3"/>
  <c r="AF15" i="3"/>
  <c r="AF16" i="3"/>
  <c r="AF17" i="3"/>
  <c r="AF18" i="3"/>
  <c r="AF19" i="3"/>
  <c r="AF20" i="3"/>
  <c r="AF21" i="3"/>
  <c r="AF22" i="3"/>
  <c r="AF23" i="3"/>
  <c r="AF24" i="3"/>
  <c r="AF25" i="3"/>
  <c r="AF26" i="3"/>
  <c r="AF27" i="3"/>
  <c r="AF28" i="3"/>
  <c r="AF29" i="3"/>
  <c r="AF30" i="3"/>
  <c r="AF31" i="3"/>
  <c r="AF32" i="3"/>
  <c r="AF33" i="3"/>
  <c r="AF34" i="3"/>
  <c r="AF35" i="3"/>
  <c r="AF36" i="3"/>
  <c r="AF37" i="3"/>
  <c r="AF38" i="3"/>
  <c r="AF39" i="3"/>
  <c r="AF40" i="3"/>
  <c r="AF41" i="3"/>
  <c r="AF42" i="3"/>
  <c r="AF43" i="3"/>
  <c r="AF44" i="3"/>
  <c r="AF45" i="3"/>
  <c r="AF46" i="3"/>
  <c r="AF47" i="3"/>
  <c r="AF48" i="3"/>
  <c r="AF49" i="3"/>
  <c r="AF50" i="3"/>
  <c r="AF51" i="3"/>
  <c r="AF52" i="3"/>
  <c r="G9" i="1" s="1"/>
  <c r="H9" i="1" s="1"/>
  <c r="AF53" i="3"/>
  <c r="AF54" i="3"/>
  <c r="AF55" i="3"/>
  <c r="AF56" i="3"/>
  <c r="AF57" i="3"/>
  <c r="AF58" i="3"/>
  <c r="AF59" i="3"/>
  <c r="AF60" i="3"/>
  <c r="G10" i="1" s="1"/>
  <c r="H10" i="1" s="1"/>
  <c r="AF61" i="3"/>
  <c r="G11" i="1" s="1"/>
  <c r="H11" i="1" s="1"/>
  <c r="AF62" i="3"/>
  <c r="AF63" i="3"/>
  <c r="AF64" i="3"/>
  <c r="AF65" i="3"/>
  <c r="G12" i="1" s="1"/>
  <c r="H12" i="1" s="1"/>
  <c r="AF66" i="3"/>
  <c r="AF67" i="3"/>
  <c r="AF68" i="3"/>
  <c r="AF69" i="3"/>
  <c r="AF70" i="3"/>
  <c r="G13" i="1" s="1"/>
  <c r="H13" i="1" s="1"/>
  <c r="AF71" i="3"/>
  <c r="AF72" i="3"/>
  <c r="G14" i="1" s="1"/>
  <c r="H14" i="1" s="1"/>
  <c r="AF73" i="3"/>
  <c r="G15" i="1" s="1"/>
  <c r="H15" i="1" s="1"/>
  <c r="AF74" i="3"/>
  <c r="G16" i="1" s="1"/>
  <c r="H16" i="1" s="1"/>
  <c r="AF75" i="3"/>
  <c r="AF76" i="3"/>
  <c r="G17" i="1" s="1"/>
  <c r="H17" i="1" s="1"/>
  <c r="AF77" i="3"/>
  <c r="AF78" i="3"/>
  <c r="G18" i="1" s="1"/>
  <c r="H18" i="1" s="1"/>
  <c r="AF79" i="3"/>
  <c r="AF80" i="3"/>
  <c r="AF81" i="3"/>
  <c r="AF82" i="3"/>
  <c r="AF83" i="3"/>
  <c r="AF84" i="3"/>
  <c r="AF85" i="3"/>
  <c r="AF86" i="3"/>
  <c r="AF87" i="3"/>
  <c r="AF88" i="3"/>
  <c r="AF89" i="3"/>
  <c r="AF90" i="3"/>
  <c r="AF91" i="3"/>
  <c r="G19" i="1" s="1"/>
  <c r="H19" i="1" s="1"/>
  <c r="AF92" i="3"/>
  <c r="G20" i="1" s="1"/>
  <c r="H20" i="1" s="1"/>
  <c r="AF93" i="3"/>
  <c r="AF94" i="3"/>
  <c r="G21" i="1" s="1"/>
  <c r="H21" i="1" s="1"/>
  <c r="AF95" i="3"/>
  <c r="G22" i="1" s="1"/>
  <c r="H22" i="1" s="1"/>
  <c r="AF96" i="3"/>
  <c r="G23" i="1" s="1"/>
  <c r="H23" i="1" s="1"/>
  <c r="AF97" i="3"/>
  <c r="G24" i="1" s="1"/>
  <c r="H24" i="1" s="1"/>
  <c r="AF98" i="3"/>
  <c r="AF99" i="3"/>
  <c r="G25" i="1" s="1"/>
  <c r="H25" i="1" s="1"/>
  <c r="AF100" i="3"/>
  <c r="G26" i="1" s="1"/>
  <c r="H26" i="1" s="1"/>
  <c r="AF101" i="3"/>
  <c r="G27" i="1" s="1"/>
  <c r="H27" i="1" s="1"/>
  <c r="AF102" i="3"/>
  <c r="AF103" i="3"/>
  <c r="AF104" i="3"/>
  <c r="AF105" i="3"/>
  <c r="AF106" i="3"/>
  <c r="AF107" i="3"/>
  <c r="G28" i="1" s="1"/>
  <c r="H28" i="1" s="1"/>
  <c r="AF108" i="3"/>
  <c r="AF109" i="3"/>
  <c r="AF110" i="3"/>
  <c r="AF111" i="3"/>
  <c r="AF112" i="3"/>
  <c r="AF113" i="3"/>
  <c r="G29" i="1" s="1"/>
  <c r="H29" i="1" s="1"/>
  <c r="AF114" i="3"/>
  <c r="AF115" i="3"/>
  <c r="AF116" i="3"/>
  <c r="AF117" i="3"/>
  <c r="AF118" i="3"/>
  <c r="AF119" i="3"/>
  <c r="G30" i="1" s="1"/>
  <c r="H30" i="1" s="1"/>
  <c r="AF120" i="3"/>
  <c r="AF121" i="3"/>
  <c r="G31" i="1" s="1"/>
  <c r="H31" i="1" s="1"/>
  <c r="AF122" i="3"/>
  <c r="AF123" i="3"/>
  <c r="AF124" i="3"/>
  <c r="AF125" i="3"/>
  <c r="AF126" i="3"/>
  <c r="AF127" i="3"/>
  <c r="AF128" i="3"/>
  <c r="AF129" i="3"/>
  <c r="G32" i="1" s="1"/>
  <c r="H32" i="1" s="1"/>
  <c r="AF130" i="3"/>
  <c r="G33" i="1" s="1"/>
  <c r="H33" i="1" s="1"/>
  <c r="AF131" i="3"/>
  <c r="AF132" i="3"/>
  <c r="AF133" i="3"/>
  <c r="G34" i="1" s="1"/>
  <c r="H34" i="1" s="1"/>
  <c r="AF134" i="3"/>
  <c r="G35" i="1" s="1"/>
  <c r="H35" i="1" s="1"/>
  <c r="AF135" i="3"/>
  <c r="AF136" i="3"/>
  <c r="AF137" i="3"/>
  <c r="AF138" i="3"/>
  <c r="G36" i="1" s="1"/>
  <c r="H36" i="1" s="1"/>
  <c r="AF139" i="3"/>
  <c r="G37" i="1" s="1"/>
  <c r="H37" i="1" s="1"/>
  <c r="AF140" i="3"/>
  <c r="AF141" i="3"/>
  <c r="AF142" i="3"/>
  <c r="AF143" i="3"/>
  <c r="AF144" i="3"/>
  <c r="AF145" i="3"/>
  <c r="G38" i="1" s="1"/>
  <c r="AF146" i="3"/>
  <c r="AF147" i="3"/>
  <c r="AF148" i="3"/>
  <c r="AF149" i="3"/>
  <c r="AF150" i="3"/>
  <c r="AF151" i="3"/>
  <c r="AF152" i="3"/>
  <c r="G39" i="1" s="1"/>
  <c r="H39" i="1" s="1"/>
  <c r="AF153" i="3"/>
  <c r="AF154" i="3"/>
  <c r="AF155" i="3"/>
  <c r="AF156" i="3"/>
  <c r="AF157" i="3"/>
  <c r="G40" i="1" s="1"/>
  <c r="H40" i="1" s="1"/>
  <c r="AF158" i="3"/>
  <c r="AF159" i="3"/>
  <c r="AF160" i="3"/>
  <c r="AF161" i="3"/>
  <c r="AF162" i="3"/>
  <c r="AF163" i="3"/>
  <c r="AF164" i="3"/>
  <c r="AF165" i="3"/>
  <c r="AF166" i="3"/>
  <c r="AF167" i="3"/>
  <c r="AF168" i="3"/>
  <c r="AF169" i="3"/>
  <c r="AF170" i="3"/>
  <c r="AF171" i="3"/>
  <c r="AF172" i="3"/>
  <c r="AF173" i="3"/>
  <c r="AF174" i="3"/>
  <c r="AF175" i="3"/>
  <c r="AF176" i="3"/>
  <c r="AF177" i="3"/>
  <c r="AF178" i="3"/>
  <c r="G41" i="1" s="1"/>
  <c r="H41" i="1" s="1"/>
  <c r="AF179" i="3"/>
  <c r="AF180" i="3"/>
  <c r="AF181" i="3"/>
  <c r="AF182" i="3"/>
  <c r="AF183" i="3"/>
  <c r="AF184" i="3"/>
  <c r="AF185" i="3"/>
  <c r="AF186" i="3"/>
  <c r="AF187" i="3"/>
  <c r="AF188" i="3"/>
  <c r="AF189" i="3"/>
  <c r="AF190" i="3"/>
  <c r="AF191" i="3"/>
  <c r="AF192" i="3"/>
  <c r="AF193" i="3"/>
  <c r="AF194" i="3"/>
  <c r="AF195" i="3"/>
  <c r="AF196" i="3"/>
  <c r="AF197" i="3"/>
  <c r="AF198" i="3"/>
  <c r="AF199" i="3"/>
  <c r="AF200" i="3"/>
  <c r="AF201" i="3"/>
  <c r="AF202" i="3"/>
  <c r="AF203" i="3"/>
  <c r="AF204" i="3"/>
  <c r="G42" i="1" s="1"/>
  <c r="H42" i="1" s="1"/>
  <c r="AF205" i="3"/>
  <c r="AF206" i="3"/>
  <c r="AF207" i="3"/>
  <c r="AF208" i="3"/>
  <c r="AF209" i="3"/>
  <c r="AF210" i="3"/>
  <c r="AF211" i="3"/>
  <c r="AF212" i="3"/>
  <c r="AF213" i="3"/>
  <c r="AF214" i="3"/>
  <c r="AF215" i="3"/>
  <c r="AF216" i="3"/>
  <c r="AF217" i="3"/>
  <c r="AF218" i="3"/>
  <c r="AF219" i="3"/>
  <c r="AF220" i="3"/>
  <c r="AF221" i="3"/>
  <c r="AF222" i="3"/>
  <c r="AF223" i="3"/>
  <c r="AF224" i="3"/>
  <c r="AF225" i="3"/>
  <c r="AF226" i="3"/>
  <c r="AF227" i="3"/>
  <c r="AF228" i="3"/>
  <c r="AF229" i="3"/>
  <c r="AF230" i="3"/>
  <c r="AF231" i="3"/>
  <c r="AF232" i="3"/>
  <c r="AF233" i="3"/>
  <c r="AF234" i="3"/>
  <c r="AF235" i="3"/>
  <c r="AF236" i="3"/>
  <c r="AF237" i="3"/>
  <c r="AF238" i="3"/>
  <c r="AF239" i="3"/>
  <c r="AF240" i="3"/>
  <c r="AF241" i="3"/>
  <c r="G43" i="1" s="1"/>
  <c r="H43" i="1" s="1"/>
  <c r="AF242" i="3"/>
  <c r="AF243" i="3"/>
  <c r="AF244" i="3"/>
  <c r="AF245" i="3"/>
  <c r="AF246" i="3"/>
  <c r="AF247" i="3"/>
  <c r="AF248" i="3"/>
  <c r="AF249" i="3"/>
  <c r="AF250" i="3"/>
  <c r="AF251" i="3"/>
  <c r="AF252" i="3"/>
  <c r="AF253" i="3"/>
  <c r="AF254" i="3"/>
  <c r="AF255" i="3"/>
  <c r="AF256" i="3"/>
  <c r="AF257" i="3"/>
  <c r="AF258" i="3"/>
  <c r="AF259" i="3"/>
  <c r="AF260" i="3"/>
  <c r="AF261" i="3"/>
  <c r="AF262" i="3"/>
  <c r="AF263" i="3"/>
  <c r="AF264" i="3"/>
  <c r="AF265" i="3"/>
  <c r="AF266" i="3"/>
  <c r="AF267" i="3"/>
  <c r="AF268" i="3"/>
  <c r="AF269" i="3"/>
  <c r="AF270" i="3"/>
  <c r="AF271" i="3"/>
  <c r="AF272" i="3"/>
  <c r="AF273" i="3"/>
  <c r="AF274" i="3"/>
  <c r="AF275" i="3"/>
  <c r="AF276" i="3"/>
  <c r="AE6" i="3"/>
  <c r="E5" i="1" s="1"/>
  <c r="F5" i="1" s="1"/>
  <c r="AE7" i="3"/>
  <c r="E6" i="1" s="1"/>
  <c r="F6" i="1" s="1"/>
  <c r="AE8" i="3"/>
  <c r="E7" i="1" s="1"/>
  <c r="F7" i="1" s="1"/>
  <c r="AE9" i="3"/>
  <c r="E8" i="1" s="1"/>
  <c r="F8" i="1" s="1"/>
  <c r="AE10" i="3"/>
  <c r="AE11" i="3"/>
  <c r="AE12" i="3"/>
  <c r="AE13" i="3"/>
  <c r="AE14" i="3"/>
  <c r="AE15" i="3"/>
  <c r="AE16" i="3"/>
  <c r="AE17" i="3"/>
  <c r="AE18" i="3"/>
  <c r="AE19" i="3"/>
  <c r="AE20" i="3"/>
  <c r="AE21" i="3"/>
  <c r="AE22" i="3"/>
  <c r="AE23" i="3"/>
  <c r="AE24" i="3"/>
  <c r="AE25" i="3"/>
  <c r="AE26" i="3"/>
  <c r="AE27" i="3"/>
  <c r="AE28" i="3"/>
  <c r="AE29" i="3"/>
  <c r="AE30" i="3"/>
  <c r="AE31" i="3"/>
  <c r="AE32" i="3"/>
  <c r="AE33" i="3"/>
  <c r="AE34" i="3"/>
  <c r="AE35" i="3"/>
  <c r="AE36" i="3"/>
  <c r="AE37" i="3"/>
  <c r="AE38" i="3"/>
  <c r="AE39" i="3"/>
  <c r="AE40" i="3"/>
  <c r="AE41" i="3"/>
  <c r="AE42" i="3"/>
  <c r="AE43" i="3"/>
  <c r="AE44" i="3"/>
  <c r="AE45" i="3"/>
  <c r="AE46" i="3"/>
  <c r="AE47" i="3"/>
  <c r="AE48" i="3"/>
  <c r="AE49" i="3"/>
  <c r="AE50" i="3"/>
  <c r="AE51" i="3"/>
  <c r="AE52" i="3"/>
  <c r="E9" i="1" s="1"/>
  <c r="F9" i="1" s="1"/>
  <c r="AE53" i="3"/>
  <c r="AE54" i="3"/>
  <c r="AE55" i="3"/>
  <c r="AE56" i="3"/>
  <c r="AE57" i="3"/>
  <c r="AE58" i="3"/>
  <c r="AE59" i="3"/>
  <c r="AE60" i="3"/>
  <c r="E10" i="1" s="1"/>
  <c r="F10" i="1" s="1"/>
  <c r="AE61" i="3"/>
  <c r="E11" i="1" s="1"/>
  <c r="F11" i="1" s="1"/>
  <c r="AE62" i="3"/>
  <c r="AE63" i="3"/>
  <c r="AE64" i="3"/>
  <c r="AE65" i="3"/>
  <c r="E12" i="1" s="1"/>
  <c r="F12" i="1" s="1"/>
  <c r="AE66" i="3"/>
  <c r="AE67" i="3"/>
  <c r="AE68" i="3"/>
  <c r="AE69" i="3"/>
  <c r="AE70" i="3"/>
  <c r="E13" i="1" s="1"/>
  <c r="F13" i="1" s="1"/>
  <c r="AE71" i="3"/>
  <c r="AE72" i="3"/>
  <c r="E14" i="1" s="1"/>
  <c r="F14" i="1" s="1"/>
  <c r="AE73" i="3"/>
  <c r="E15" i="1" s="1"/>
  <c r="F15" i="1" s="1"/>
  <c r="AE74" i="3"/>
  <c r="E16" i="1" s="1"/>
  <c r="F16" i="1" s="1"/>
  <c r="AE75" i="3"/>
  <c r="AE76" i="3"/>
  <c r="E17" i="1" s="1"/>
  <c r="F17" i="1" s="1"/>
  <c r="AE77" i="3"/>
  <c r="AE78" i="3"/>
  <c r="E18" i="1" s="1"/>
  <c r="F18" i="1" s="1"/>
  <c r="AE79" i="3"/>
  <c r="AE80" i="3"/>
  <c r="AE81" i="3"/>
  <c r="AE82" i="3"/>
  <c r="AE83" i="3"/>
  <c r="AE84" i="3"/>
  <c r="AE85" i="3"/>
  <c r="AE86" i="3"/>
  <c r="AE87" i="3"/>
  <c r="AE88" i="3"/>
  <c r="AE89" i="3"/>
  <c r="AE90" i="3"/>
  <c r="AE91" i="3"/>
  <c r="E19" i="1" s="1"/>
  <c r="F19" i="1" s="1"/>
  <c r="AE92" i="3"/>
  <c r="E20" i="1" s="1"/>
  <c r="F20" i="1" s="1"/>
  <c r="AE93" i="3"/>
  <c r="AE94" i="3"/>
  <c r="E21" i="1" s="1"/>
  <c r="F21" i="1" s="1"/>
  <c r="AE95" i="3"/>
  <c r="E22" i="1" s="1"/>
  <c r="F22" i="1" s="1"/>
  <c r="AE96" i="3"/>
  <c r="E23" i="1" s="1"/>
  <c r="F23" i="1" s="1"/>
  <c r="AE97" i="3"/>
  <c r="E24" i="1" s="1"/>
  <c r="F24" i="1" s="1"/>
  <c r="AE98" i="3"/>
  <c r="AE99" i="3"/>
  <c r="E25" i="1" s="1"/>
  <c r="F25" i="1" s="1"/>
  <c r="AE100" i="3"/>
  <c r="E26" i="1" s="1"/>
  <c r="F26" i="1" s="1"/>
  <c r="AE101" i="3"/>
  <c r="E27" i="1" s="1"/>
  <c r="F27" i="1" s="1"/>
  <c r="AE102" i="3"/>
  <c r="AE103" i="3"/>
  <c r="AE104" i="3"/>
  <c r="AE105" i="3"/>
  <c r="AE106" i="3"/>
  <c r="AE107" i="3"/>
  <c r="E28" i="1" s="1"/>
  <c r="F28" i="1" s="1"/>
  <c r="AE108" i="3"/>
  <c r="AE109" i="3"/>
  <c r="AE110" i="3"/>
  <c r="AE111" i="3"/>
  <c r="AE112" i="3"/>
  <c r="AE113" i="3"/>
  <c r="E29" i="1" s="1"/>
  <c r="F29" i="1" s="1"/>
  <c r="AE114" i="3"/>
  <c r="AE115" i="3"/>
  <c r="AE116" i="3"/>
  <c r="AE117" i="3"/>
  <c r="AE118" i="3"/>
  <c r="AE119" i="3"/>
  <c r="E30" i="1" s="1"/>
  <c r="F30" i="1" s="1"/>
  <c r="AE120" i="3"/>
  <c r="AE121" i="3"/>
  <c r="E31" i="1" s="1"/>
  <c r="F31" i="1" s="1"/>
  <c r="AE122" i="3"/>
  <c r="AE123" i="3"/>
  <c r="AE124" i="3"/>
  <c r="AE125" i="3"/>
  <c r="AE126" i="3"/>
  <c r="AE127" i="3"/>
  <c r="AE128" i="3"/>
  <c r="AE129" i="3"/>
  <c r="E32" i="1" s="1"/>
  <c r="F32" i="1" s="1"/>
  <c r="AE130" i="3"/>
  <c r="E33" i="1" s="1"/>
  <c r="F33" i="1" s="1"/>
  <c r="AE131" i="3"/>
  <c r="AE132" i="3"/>
  <c r="AE133" i="3"/>
  <c r="E34" i="1" s="1"/>
  <c r="F34" i="1" s="1"/>
  <c r="AE134" i="3"/>
  <c r="E35" i="1" s="1"/>
  <c r="F35" i="1" s="1"/>
  <c r="AE135" i="3"/>
  <c r="AE136" i="3"/>
  <c r="AE137" i="3"/>
  <c r="AE138" i="3"/>
  <c r="E36" i="1" s="1"/>
  <c r="F36" i="1" s="1"/>
  <c r="AE139" i="3"/>
  <c r="E37" i="1" s="1"/>
  <c r="F37" i="1" s="1"/>
  <c r="AE140" i="3"/>
  <c r="AE141" i="3"/>
  <c r="AE142" i="3"/>
  <c r="AE143" i="3"/>
  <c r="AE144" i="3"/>
  <c r="AE145" i="3"/>
  <c r="E38" i="1" s="1"/>
  <c r="AE146" i="3"/>
  <c r="AE147" i="3"/>
  <c r="AE148" i="3"/>
  <c r="AE149" i="3"/>
  <c r="AE150" i="3"/>
  <c r="AE151" i="3"/>
  <c r="AE152" i="3"/>
  <c r="E39" i="1" s="1"/>
  <c r="F39" i="1" s="1"/>
  <c r="AE153" i="3"/>
  <c r="AE154" i="3"/>
  <c r="AE155" i="3"/>
  <c r="AE156" i="3"/>
  <c r="AE157" i="3"/>
  <c r="E40" i="1" s="1"/>
  <c r="F40" i="1" s="1"/>
  <c r="AE158" i="3"/>
  <c r="AE159" i="3"/>
  <c r="AE160" i="3"/>
  <c r="AE161" i="3"/>
  <c r="AE162" i="3"/>
  <c r="AE163" i="3"/>
  <c r="AE164" i="3"/>
  <c r="AE165" i="3"/>
  <c r="AE166" i="3"/>
  <c r="AE167" i="3"/>
  <c r="AE168" i="3"/>
  <c r="AE169" i="3"/>
  <c r="AE170" i="3"/>
  <c r="AE171" i="3"/>
  <c r="AE172" i="3"/>
  <c r="AE173" i="3"/>
  <c r="AE174" i="3"/>
  <c r="AE175" i="3"/>
  <c r="AE176" i="3"/>
  <c r="AE177" i="3"/>
  <c r="AE178" i="3"/>
  <c r="E41" i="1" s="1"/>
  <c r="F41" i="1" s="1"/>
  <c r="AE179" i="3"/>
  <c r="AE180" i="3"/>
  <c r="AE181" i="3"/>
  <c r="AE182" i="3"/>
  <c r="AE183" i="3"/>
  <c r="AE184" i="3"/>
  <c r="AE185" i="3"/>
  <c r="AE186" i="3"/>
  <c r="AE187" i="3"/>
  <c r="AE188" i="3"/>
  <c r="AE189" i="3"/>
  <c r="AE190" i="3"/>
  <c r="AE191" i="3"/>
  <c r="AE192" i="3"/>
  <c r="AE193" i="3"/>
  <c r="AE194" i="3"/>
  <c r="AE195" i="3"/>
  <c r="AE196" i="3"/>
  <c r="AE197" i="3"/>
  <c r="AE198" i="3"/>
  <c r="AE199" i="3"/>
  <c r="AE200" i="3"/>
  <c r="AE201" i="3"/>
  <c r="AE202" i="3"/>
  <c r="AE203" i="3"/>
  <c r="AE204" i="3"/>
  <c r="E42" i="1" s="1"/>
  <c r="F42" i="1" s="1"/>
  <c r="AE205" i="3"/>
  <c r="AE206" i="3"/>
  <c r="AE207" i="3"/>
  <c r="AE208" i="3"/>
  <c r="AE209" i="3"/>
  <c r="AE210" i="3"/>
  <c r="AE211" i="3"/>
  <c r="AE212" i="3"/>
  <c r="AE213" i="3"/>
  <c r="AE214" i="3"/>
  <c r="AE215" i="3"/>
  <c r="AE216" i="3"/>
  <c r="AE217" i="3"/>
  <c r="AE218" i="3"/>
  <c r="AE219" i="3"/>
  <c r="AE220" i="3"/>
  <c r="AE221" i="3"/>
  <c r="AE222" i="3"/>
  <c r="AE223" i="3"/>
  <c r="AE224" i="3"/>
  <c r="AE225" i="3"/>
  <c r="AE226" i="3"/>
  <c r="AE227" i="3"/>
  <c r="AE228" i="3"/>
  <c r="AE229" i="3"/>
  <c r="AE230" i="3"/>
  <c r="AE231" i="3"/>
  <c r="AE232" i="3"/>
  <c r="AE233" i="3"/>
  <c r="AE234" i="3"/>
  <c r="AE235" i="3"/>
  <c r="AE236" i="3"/>
  <c r="AE237" i="3"/>
  <c r="AE238" i="3"/>
  <c r="AE239" i="3"/>
  <c r="AE240" i="3"/>
  <c r="AE241" i="3"/>
  <c r="E43" i="1" s="1"/>
  <c r="F43" i="1" s="1"/>
  <c r="AE242" i="3"/>
  <c r="AE243" i="3"/>
  <c r="AE244" i="3"/>
  <c r="AE245" i="3"/>
  <c r="AE246" i="3"/>
  <c r="AE247" i="3"/>
  <c r="AE248" i="3"/>
  <c r="AE249" i="3"/>
  <c r="AE250" i="3"/>
  <c r="AE251" i="3"/>
  <c r="AE252" i="3"/>
  <c r="AE253" i="3"/>
  <c r="AE254" i="3"/>
  <c r="AE255" i="3"/>
  <c r="AE256" i="3"/>
  <c r="AE257" i="3"/>
  <c r="AE258" i="3"/>
  <c r="AE259" i="3"/>
  <c r="AE260" i="3"/>
  <c r="AE261" i="3"/>
  <c r="AE262" i="3"/>
  <c r="AE263" i="3"/>
  <c r="AE264" i="3"/>
  <c r="AE265" i="3"/>
  <c r="AE266" i="3"/>
  <c r="AE267" i="3"/>
  <c r="AE268" i="3"/>
  <c r="AE269" i="3"/>
  <c r="AE270" i="3"/>
  <c r="AE271" i="3"/>
  <c r="AE272" i="3"/>
  <c r="AE273" i="3"/>
  <c r="AE274" i="3"/>
  <c r="AE275" i="3"/>
  <c r="AE276" i="3"/>
  <c r="C5" i="1"/>
  <c r="D5" i="1" s="1"/>
  <c r="C6" i="1"/>
  <c r="D6" i="1" s="1"/>
  <c r="C7" i="1"/>
  <c r="D7" i="1" s="1"/>
  <c r="C9" i="1"/>
  <c r="D9" i="1" s="1"/>
  <c r="C10" i="1"/>
  <c r="D10" i="1" s="1"/>
  <c r="C13" i="1"/>
  <c r="D13" i="1" s="1"/>
  <c r="C14" i="1"/>
  <c r="D14" i="1" s="1"/>
  <c r="C15" i="1"/>
  <c r="D15" i="1" s="1"/>
  <c r="C16" i="1"/>
  <c r="D16" i="1" s="1"/>
  <c r="C17" i="1"/>
  <c r="D17" i="1" s="1"/>
  <c r="C18" i="1"/>
  <c r="D18" i="1" s="1"/>
  <c r="C19" i="1"/>
  <c r="D19" i="1" s="1"/>
  <c r="C20" i="1"/>
  <c r="D20" i="1" s="1"/>
  <c r="C21" i="1"/>
  <c r="D21" i="1" s="1"/>
  <c r="C22" i="1"/>
  <c r="D22" i="1" s="1"/>
  <c r="C23" i="1"/>
  <c r="D23" i="1" s="1"/>
  <c r="C24" i="1"/>
  <c r="D24" i="1" s="1"/>
  <c r="C25" i="1"/>
  <c r="D25" i="1" s="1"/>
  <c r="C26" i="1"/>
  <c r="D26" i="1" s="1"/>
  <c r="C27" i="1"/>
  <c r="D27" i="1" s="1"/>
  <c r="C28" i="1"/>
  <c r="D28" i="1" s="1"/>
  <c r="C29" i="1"/>
  <c r="D29" i="1" s="1"/>
  <c r="C30" i="1"/>
  <c r="D30" i="1" s="1"/>
  <c r="C31" i="1"/>
  <c r="D31" i="1" s="1"/>
  <c r="C32" i="1"/>
  <c r="D32" i="1" s="1"/>
  <c r="C33" i="1"/>
  <c r="D33" i="1" s="1"/>
  <c r="C34" i="1"/>
  <c r="D34" i="1" s="1"/>
  <c r="C35" i="1"/>
  <c r="D35" i="1" s="1"/>
  <c r="C36" i="1"/>
  <c r="D36" i="1" s="1"/>
  <c r="C37" i="1"/>
  <c r="D37" i="1" s="1"/>
  <c r="C38" i="1"/>
  <c r="D38" i="1" s="1"/>
  <c r="C39" i="1"/>
  <c r="D39" i="1" s="1"/>
  <c r="C40" i="1"/>
  <c r="D40" i="1" s="1"/>
  <c r="C41" i="1"/>
  <c r="D41" i="1" s="1"/>
  <c r="C42" i="1"/>
  <c r="D42" i="1" s="1"/>
  <c r="C43" i="1"/>
  <c r="D43" i="1" s="1"/>
  <c r="B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B131" i="5"/>
  <c r="B132" i="5"/>
  <c r="B133" i="5"/>
  <c r="B134" i="5"/>
  <c r="B135" i="5"/>
  <c r="B136" i="5"/>
  <c r="B137" i="5"/>
  <c r="B138" i="5"/>
  <c r="B139" i="5"/>
  <c r="B140" i="5"/>
  <c r="B141" i="5"/>
  <c r="B142" i="5"/>
  <c r="B143" i="5"/>
  <c r="B144" i="5"/>
  <c r="B145" i="5"/>
  <c r="B146" i="5"/>
  <c r="B147" i="5"/>
  <c r="B148" i="5"/>
  <c r="B149" i="5"/>
  <c r="B150" i="5"/>
  <c r="B151" i="5"/>
  <c r="B152" i="5"/>
  <c r="B153" i="5"/>
  <c r="B154" i="5"/>
  <c r="B155" i="5"/>
  <c r="B156" i="5"/>
  <c r="B157" i="5"/>
  <c r="B158" i="5"/>
  <c r="B159" i="5"/>
  <c r="B160" i="5"/>
  <c r="B161" i="5"/>
  <c r="B162" i="5"/>
  <c r="B163" i="5"/>
  <c r="B164" i="5"/>
  <c r="B165" i="5"/>
  <c r="B166" i="5"/>
  <c r="B167" i="5"/>
  <c r="B168" i="5"/>
  <c r="B169" i="5"/>
  <c r="B170" i="5"/>
  <c r="B171" i="5"/>
  <c r="B172" i="5"/>
  <c r="B173" i="5"/>
  <c r="B174" i="5"/>
  <c r="B175" i="5"/>
  <c r="B176" i="5"/>
  <c r="B177" i="5"/>
  <c r="B178" i="5"/>
  <c r="B179" i="5"/>
  <c r="B180" i="5"/>
  <c r="B181" i="5"/>
  <c r="B182" i="5"/>
  <c r="B183" i="5"/>
  <c r="B184" i="5"/>
  <c r="B185" i="5"/>
  <c r="B186" i="5"/>
  <c r="B187" i="5"/>
  <c r="B188" i="5"/>
  <c r="B189" i="5"/>
  <c r="B190" i="5"/>
  <c r="B191" i="5"/>
  <c r="B192" i="5"/>
  <c r="B193" i="5"/>
  <c r="B194" i="5"/>
  <c r="B195" i="5"/>
  <c r="B196" i="5"/>
  <c r="B197" i="5"/>
  <c r="B198" i="5"/>
  <c r="B199" i="5"/>
  <c r="B200" i="5"/>
  <c r="B201" i="5"/>
  <c r="B202" i="5"/>
  <c r="B203" i="5"/>
  <c r="B204" i="5"/>
  <c r="B205" i="5"/>
  <c r="B206" i="5"/>
  <c r="B207" i="5"/>
  <c r="B208" i="5"/>
  <c r="B209" i="5"/>
  <c r="B210" i="5"/>
  <c r="B211" i="5"/>
  <c r="B212" i="5"/>
  <c r="B213" i="5"/>
  <c r="B214" i="5"/>
  <c r="B215" i="5"/>
  <c r="B216" i="5"/>
  <c r="B217" i="5"/>
  <c r="B218" i="5"/>
  <c r="B219" i="5"/>
  <c r="B220" i="5"/>
  <c r="B221" i="5"/>
  <c r="B222" i="5"/>
  <c r="B223" i="5"/>
  <c r="B224" i="5"/>
  <c r="B225" i="5"/>
  <c r="B226" i="5"/>
  <c r="B227" i="5"/>
  <c r="B228" i="5"/>
  <c r="B229" i="5"/>
  <c r="B230" i="5"/>
  <c r="B231" i="5"/>
  <c r="B232" i="5"/>
  <c r="B233" i="5"/>
  <c r="B234" i="5"/>
  <c r="B235" i="5"/>
  <c r="B236" i="5"/>
  <c r="B237" i="5"/>
  <c r="B238" i="5"/>
  <c r="B239" i="5"/>
  <c r="B240" i="5"/>
  <c r="B241" i="5"/>
  <c r="B242" i="5"/>
  <c r="B243" i="5"/>
  <c r="B244" i="5"/>
  <c r="B245" i="5"/>
  <c r="B246" i="5"/>
  <c r="B247" i="5"/>
  <c r="B248" i="5"/>
  <c r="B249" i="5"/>
  <c r="B250" i="5"/>
  <c r="B251" i="5"/>
  <c r="B252" i="5"/>
  <c r="B253" i="5"/>
  <c r="B254" i="5"/>
  <c r="B255" i="5"/>
  <c r="B256" i="5"/>
  <c r="B257" i="5"/>
  <c r="B258" i="5"/>
  <c r="B259" i="5"/>
  <c r="B260" i="5"/>
  <c r="B261" i="5"/>
  <c r="B262" i="5"/>
  <c r="B263" i="5"/>
  <c r="B264" i="5"/>
  <c r="B265" i="5"/>
  <c r="B266" i="5"/>
  <c r="B267" i="5"/>
  <c r="B268" i="5"/>
  <c r="B269" i="5"/>
  <c r="B270" i="5"/>
  <c r="B271" i="5"/>
  <c r="B272" i="5"/>
  <c r="B273" i="5"/>
  <c r="B274" i="5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AH205" i="3"/>
  <c r="B275" i="5"/>
  <c r="A8" i="5"/>
  <c r="A9" i="5"/>
  <c r="A10" i="5"/>
  <c r="A12" i="5"/>
  <c r="A13" i="5"/>
  <c r="A14" i="5"/>
  <c r="A16" i="5"/>
  <c r="A17" i="5"/>
  <c r="A18" i="5"/>
  <c r="A20" i="5"/>
  <c r="A21" i="5"/>
  <c r="A22" i="5"/>
  <c r="A24" i="5"/>
  <c r="A25" i="5"/>
  <c r="A26" i="5"/>
  <c r="A28" i="5"/>
  <c r="A29" i="5"/>
  <c r="A30" i="5"/>
  <c r="A32" i="5"/>
  <c r="A33" i="5"/>
  <c r="A34" i="5"/>
  <c r="A36" i="5"/>
  <c r="A37" i="5"/>
  <c r="A38" i="5"/>
  <c r="A40" i="5"/>
  <c r="A41" i="5"/>
  <c r="A42" i="5"/>
  <c r="A44" i="5"/>
  <c r="A45" i="5"/>
  <c r="A46" i="5"/>
  <c r="A48" i="5"/>
  <c r="A49" i="5"/>
  <c r="A50" i="5"/>
  <c r="A52" i="5"/>
  <c r="A53" i="5"/>
  <c r="A54" i="5"/>
  <c r="A56" i="5"/>
  <c r="A57" i="5"/>
  <c r="A58" i="5"/>
  <c r="A60" i="5"/>
  <c r="A61" i="5"/>
  <c r="A62" i="5"/>
  <c r="A64" i="5"/>
  <c r="A65" i="5"/>
  <c r="A66" i="5"/>
  <c r="A68" i="5"/>
  <c r="A69" i="5"/>
  <c r="A70" i="5"/>
  <c r="A72" i="5"/>
  <c r="A73" i="5"/>
  <c r="A74" i="5"/>
  <c r="A76" i="5"/>
  <c r="A77" i="5"/>
  <c r="A78" i="5"/>
  <c r="A80" i="5"/>
  <c r="A81" i="5"/>
  <c r="A82" i="5"/>
  <c r="A84" i="5"/>
  <c r="A85" i="5"/>
  <c r="A86" i="5"/>
  <c r="A88" i="5"/>
  <c r="A89" i="5"/>
  <c r="A90" i="5"/>
  <c r="A92" i="5"/>
  <c r="A93" i="5"/>
  <c r="A94" i="5"/>
  <c r="A96" i="5"/>
  <c r="A97" i="5"/>
  <c r="A98" i="5"/>
  <c r="A100" i="5"/>
  <c r="A101" i="5"/>
  <c r="A102" i="5"/>
  <c r="A104" i="5"/>
  <c r="A105" i="5"/>
  <c r="A106" i="5"/>
  <c r="A108" i="5"/>
  <c r="A109" i="5"/>
  <c r="A110" i="5"/>
  <c r="A112" i="5"/>
  <c r="A113" i="5"/>
  <c r="A114" i="5"/>
  <c r="A116" i="5"/>
  <c r="A117" i="5"/>
  <c r="A118" i="5"/>
  <c r="A120" i="5"/>
  <c r="A121" i="5"/>
  <c r="A122" i="5"/>
  <c r="A124" i="5"/>
  <c r="A125" i="5"/>
  <c r="A126" i="5"/>
  <c r="A128" i="5"/>
  <c r="A129" i="5"/>
  <c r="A130" i="5"/>
  <c r="A132" i="5"/>
  <c r="A133" i="5"/>
  <c r="A134" i="5"/>
  <c r="A136" i="5"/>
  <c r="A137" i="5"/>
  <c r="A138" i="5"/>
  <c r="A140" i="5"/>
  <c r="A141" i="5"/>
  <c r="A142" i="5"/>
  <c r="A144" i="5"/>
  <c r="A145" i="5"/>
  <c r="A146" i="5"/>
  <c r="A148" i="5"/>
  <c r="A149" i="5"/>
  <c r="A150" i="5"/>
  <c r="A152" i="5"/>
  <c r="A153" i="5"/>
  <c r="A154" i="5"/>
  <c r="A156" i="5"/>
  <c r="A157" i="5"/>
  <c r="A158" i="5"/>
  <c r="A160" i="5"/>
  <c r="A161" i="5"/>
  <c r="A162" i="5"/>
  <c r="A164" i="5"/>
  <c r="A165" i="5"/>
  <c r="A166" i="5"/>
  <c r="A168" i="5"/>
  <c r="A169" i="5"/>
  <c r="A170" i="5"/>
  <c r="A172" i="5"/>
  <c r="A173" i="5"/>
  <c r="A174" i="5"/>
  <c r="A176" i="5"/>
  <c r="A177" i="5"/>
  <c r="A178" i="5"/>
  <c r="A180" i="5"/>
  <c r="A181" i="5"/>
  <c r="A182" i="5"/>
  <c r="A184" i="5"/>
  <c r="A185" i="5"/>
  <c r="A186" i="5"/>
  <c r="A188" i="5"/>
  <c r="A189" i="5"/>
  <c r="A190" i="5"/>
  <c r="A192" i="5"/>
  <c r="A193" i="5"/>
  <c r="A194" i="5"/>
  <c r="A196" i="5"/>
  <c r="A197" i="5"/>
  <c r="A198" i="5"/>
  <c r="A200" i="5"/>
  <c r="A201" i="5"/>
  <c r="A202" i="5"/>
  <c r="A204" i="5"/>
  <c r="A205" i="5"/>
  <c r="A206" i="5"/>
  <c r="A208" i="5"/>
  <c r="A209" i="5"/>
  <c r="A210" i="5"/>
  <c r="A212" i="5"/>
  <c r="A213" i="5"/>
  <c r="A214" i="5"/>
  <c r="A216" i="5"/>
  <c r="A217" i="5"/>
  <c r="A218" i="5"/>
  <c r="A220" i="5"/>
  <c r="A221" i="5"/>
  <c r="A222" i="5"/>
  <c r="A224" i="5"/>
  <c r="A225" i="5"/>
  <c r="A226" i="5"/>
  <c r="A228" i="5"/>
  <c r="A229" i="5"/>
  <c r="A230" i="5"/>
  <c r="A232" i="5"/>
  <c r="A233" i="5"/>
  <c r="A234" i="5"/>
  <c r="A236" i="5"/>
  <c r="A237" i="5"/>
  <c r="A238" i="5"/>
  <c r="A240" i="5"/>
  <c r="A241" i="5"/>
  <c r="A242" i="5"/>
  <c r="A244" i="5"/>
  <c r="A245" i="5"/>
  <c r="A246" i="5"/>
  <c r="A248" i="5"/>
  <c r="A249" i="5"/>
  <c r="A250" i="5"/>
  <c r="A252" i="5"/>
  <c r="A253" i="5"/>
  <c r="A254" i="5"/>
  <c r="A256" i="5"/>
  <c r="A257" i="5"/>
  <c r="A258" i="5"/>
  <c r="A260" i="5"/>
  <c r="A261" i="5"/>
  <c r="A262" i="5"/>
  <c r="A264" i="5"/>
  <c r="A265" i="5"/>
  <c r="A266" i="5"/>
  <c r="A268" i="5"/>
  <c r="A269" i="5"/>
  <c r="A270" i="5"/>
  <c r="A272" i="5"/>
  <c r="A273" i="5"/>
  <c r="A274" i="5"/>
  <c r="AH6" i="3"/>
  <c r="AH7" i="3"/>
  <c r="AH8" i="3"/>
  <c r="J7" i="1" s="1"/>
  <c r="AH9" i="3"/>
  <c r="AH10" i="3"/>
  <c r="AH11" i="3"/>
  <c r="AH12" i="3"/>
  <c r="AH13" i="3"/>
  <c r="AH14" i="3"/>
  <c r="AH15" i="3"/>
  <c r="AH16" i="3"/>
  <c r="AH17" i="3"/>
  <c r="AH18" i="3"/>
  <c r="AH19" i="3"/>
  <c r="AH20" i="3"/>
  <c r="AH21" i="3"/>
  <c r="AH22" i="3"/>
  <c r="AH23" i="3"/>
  <c r="AH24" i="3"/>
  <c r="AH25" i="3"/>
  <c r="AH26" i="3"/>
  <c r="AH27" i="3"/>
  <c r="AH28" i="3"/>
  <c r="AH29" i="3"/>
  <c r="AH30" i="3"/>
  <c r="AH31" i="3"/>
  <c r="AH32" i="3"/>
  <c r="AH33" i="3"/>
  <c r="AH34" i="3"/>
  <c r="AH35" i="3"/>
  <c r="AH36" i="3"/>
  <c r="AH37" i="3"/>
  <c r="AH38" i="3"/>
  <c r="AH39" i="3"/>
  <c r="AH40" i="3"/>
  <c r="AH41" i="3"/>
  <c r="AH42" i="3"/>
  <c r="AH43" i="3"/>
  <c r="AH44" i="3"/>
  <c r="AH45" i="3"/>
  <c r="AH46" i="3"/>
  <c r="AH47" i="3"/>
  <c r="AH48" i="3"/>
  <c r="AH49" i="3"/>
  <c r="AH50" i="3"/>
  <c r="AH51" i="3"/>
  <c r="AH52" i="3"/>
  <c r="J9" i="1" s="1"/>
  <c r="AH53" i="3"/>
  <c r="AH54" i="3"/>
  <c r="AH55" i="3"/>
  <c r="AH56" i="3"/>
  <c r="AH57" i="3"/>
  <c r="AH58" i="3"/>
  <c r="AH59" i="3"/>
  <c r="AH60" i="3"/>
  <c r="J10" i="1" s="1"/>
  <c r="AH61" i="3"/>
  <c r="AH62" i="3"/>
  <c r="AH63" i="3"/>
  <c r="AH64" i="3"/>
  <c r="AH65" i="3"/>
  <c r="J12" i="1" s="1"/>
  <c r="AH66" i="3"/>
  <c r="AH67" i="3"/>
  <c r="AH68" i="3"/>
  <c r="AH69" i="3"/>
  <c r="AH70" i="3"/>
  <c r="AH71" i="3"/>
  <c r="AH72" i="3"/>
  <c r="J14" i="1" s="1"/>
  <c r="AH73" i="3"/>
  <c r="J15" i="1" s="1"/>
  <c r="AH74" i="3"/>
  <c r="J16" i="1" s="1"/>
  <c r="AH75" i="3"/>
  <c r="AH76" i="3"/>
  <c r="J17" i="1" s="1"/>
  <c r="AH77" i="3"/>
  <c r="AH78" i="3"/>
  <c r="J18" i="1" s="1"/>
  <c r="AH79" i="3"/>
  <c r="AH80" i="3"/>
  <c r="AH81" i="3"/>
  <c r="AH82" i="3"/>
  <c r="AH83" i="3"/>
  <c r="AH84" i="3"/>
  <c r="AH85" i="3"/>
  <c r="AH86" i="3"/>
  <c r="AH87" i="3"/>
  <c r="AH88" i="3"/>
  <c r="AH89" i="3"/>
  <c r="AH90" i="3"/>
  <c r="AH91" i="3"/>
  <c r="J19" i="1" s="1"/>
  <c r="AH92" i="3"/>
  <c r="J20" i="1" s="1"/>
  <c r="AH93" i="3"/>
  <c r="AH94" i="3"/>
  <c r="J21" i="1" s="1"/>
  <c r="AH95" i="3"/>
  <c r="J22" i="1" s="1"/>
  <c r="AH96" i="3"/>
  <c r="J23" i="1" s="1"/>
  <c r="AH97" i="3"/>
  <c r="AH98" i="3"/>
  <c r="AH99" i="3"/>
  <c r="AH100" i="3"/>
  <c r="AH101" i="3"/>
  <c r="J27" i="1" s="1"/>
  <c r="AH102" i="3"/>
  <c r="AH103" i="3"/>
  <c r="AH104" i="3"/>
  <c r="AH105" i="3"/>
  <c r="AH106" i="3"/>
  <c r="AH107" i="3"/>
  <c r="AH108" i="3"/>
  <c r="AH109" i="3"/>
  <c r="AH110" i="3"/>
  <c r="AH111" i="3"/>
  <c r="AH112" i="3"/>
  <c r="AH113" i="3"/>
  <c r="J29" i="1" s="1"/>
  <c r="AH114" i="3"/>
  <c r="AH115" i="3"/>
  <c r="AH116" i="3"/>
  <c r="AH117" i="3"/>
  <c r="AH118" i="3"/>
  <c r="AH119" i="3"/>
  <c r="J30" i="1" s="1"/>
  <c r="AH120" i="3"/>
  <c r="AH121" i="3"/>
  <c r="AH122" i="3"/>
  <c r="AH123" i="3"/>
  <c r="AH124" i="3"/>
  <c r="AH125" i="3"/>
  <c r="AH126" i="3"/>
  <c r="AH127" i="3"/>
  <c r="AH128" i="3"/>
  <c r="AH129" i="3"/>
  <c r="J32" i="1" s="1"/>
  <c r="AH130" i="3"/>
  <c r="AH131" i="3"/>
  <c r="AH132" i="3"/>
  <c r="AH133" i="3"/>
  <c r="J34" i="1" s="1"/>
  <c r="AH134" i="3"/>
  <c r="J35" i="1" s="1"/>
  <c r="AH135" i="3"/>
  <c r="AH136" i="3"/>
  <c r="AH137" i="3"/>
  <c r="AH138" i="3"/>
  <c r="J36" i="1" s="1"/>
  <c r="AH139" i="3"/>
  <c r="J37" i="1" s="1"/>
  <c r="AH140" i="3"/>
  <c r="AH141" i="3"/>
  <c r="AH142" i="3"/>
  <c r="AH143" i="3"/>
  <c r="AH144" i="3"/>
  <c r="AH145" i="3"/>
  <c r="J38" i="1" s="1"/>
  <c r="AH146" i="3"/>
  <c r="AH147" i="3"/>
  <c r="AH148" i="3"/>
  <c r="AH149" i="3"/>
  <c r="AH150" i="3"/>
  <c r="AH151" i="3"/>
  <c r="AH152" i="3"/>
  <c r="J39" i="1" s="1"/>
  <c r="AH153" i="3"/>
  <c r="AH154" i="3"/>
  <c r="AH155" i="3"/>
  <c r="AH156" i="3"/>
  <c r="AH157" i="3"/>
  <c r="J40" i="1" s="1"/>
  <c r="AH158" i="3"/>
  <c r="AH159" i="3"/>
  <c r="AH160" i="3"/>
  <c r="AH161" i="3"/>
  <c r="AH162" i="3"/>
  <c r="AH163" i="3"/>
  <c r="AH164" i="3"/>
  <c r="AH165" i="3"/>
  <c r="AH166" i="3"/>
  <c r="AH167" i="3"/>
  <c r="AH168" i="3"/>
  <c r="AH169" i="3"/>
  <c r="AH170" i="3"/>
  <c r="AH171" i="3"/>
  <c r="AH172" i="3"/>
  <c r="AH173" i="3"/>
  <c r="AH174" i="3"/>
  <c r="AH175" i="3"/>
  <c r="AH176" i="3"/>
  <c r="AH177" i="3"/>
  <c r="AH178" i="3"/>
  <c r="AH179" i="3"/>
  <c r="AH180" i="3"/>
  <c r="AH181" i="3"/>
  <c r="AH182" i="3"/>
  <c r="AH183" i="3"/>
  <c r="AH184" i="3"/>
  <c r="AH185" i="3"/>
  <c r="AH186" i="3"/>
  <c r="AH187" i="3"/>
  <c r="AH188" i="3"/>
  <c r="AH189" i="3"/>
  <c r="AH190" i="3"/>
  <c r="AH191" i="3"/>
  <c r="AH192" i="3"/>
  <c r="AH193" i="3"/>
  <c r="AH194" i="3"/>
  <c r="AH195" i="3"/>
  <c r="AH196" i="3"/>
  <c r="AH197" i="3"/>
  <c r="AH198" i="3"/>
  <c r="AH199" i="3"/>
  <c r="AH200" i="3"/>
  <c r="AH201" i="3"/>
  <c r="AH202" i="3"/>
  <c r="AH203" i="3"/>
  <c r="AH204" i="3"/>
  <c r="J42" i="1" s="1"/>
  <c r="AH206" i="3"/>
  <c r="AH207" i="3"/>
  <c r="AH208" i="3"/>
  <c r="AH209" i="3"/>
  <c r="AH210" i="3"/>
  <c r="AH211" i="3"/>
  <c r="AH212" i="3"/>
  <c r="AH213" i="3"/>
  <c r="AH214" i="3"/>
  <c r="AH215" i="3"/>
  <c r="AH216" i="3"/>
  <c r="AH217" i="3"/>
  <c r="AH218" i="3"/>
  <c r="AH219" i="3"/>
  <c r="AH220" i="3"/>
  <c r="AH221" i="3"/>
  <c r="AH222" i="3"/>
  <c r="AH223" i="3"/>
  <c r="AH224" i="3"/>
  <c r="AH225" i="3"/>
  <c r="AH226" i="3"/>
  <c r="AH227" i="3"/>
  <c r="AH228" i="3"/>
  <c r="AH229" i="3"/>
  <c r="AH230" i="3"/>
  <c r="AH231" i="3"/>
  <c r="AH232" i="3"/>
  <c r="AH233" i="3"/>
  <c r="AH234" i="3"/>
  <c r="AH235" i="3"/>
  <c r="AH236" i="3"/>
  <c r="AH237" i="3"/>
  <c r="AH238" i="3"/>
  <c r="AH239" i="3"/>
  <c r="AH240" i="3"/>
  <c r="AH241" i="3"/>
  <c r="J43" i="1" s="1"/>
  <c r="AH242" i="3"/>
  <c r="AH243" i="3"/>
  <c r="AH244" i="3"/>
  <c r="AH245" i="3"/>
  <c r="AH246" i="3"/>
  <c r="AH247" i="3"/>
  <c r="AH248" i="3"/>
  <c r="AH249" i="3"/>
  <c r="AH250" i="3"/>
  <c r="AH251" i="3"/>
  <c r="AH252" i="3"/>
  <c r="AH253" i="3"/>
  <c r="AH254" i="3"/>
  <c r="AH255" i="3"/>
  <c r="AH256" i="3"/>
  <c r="AH257" i="3"/>
  <c r="AH258" i="3"/>
  <c r="AH259" i="3"/>
  <c r="AH260" i="3"/>
  <c r="AH261" i="3"/>
  <c r="AH262" i="3"/>
  <c r="AH263" i="3"/>
  <c r="AH264" i="3"/>
  <c r="AH265" i="3"/>
  <c r="AH266" i="3"/>
  <c r="AH267" i="3"/>
  <c r="AH268" i="3"/>
  <c r="AH269" i="3"/>
  <c r="AH270" i="3"/>
  <c r="AH271" i="3"/>
  <c r="AH272" i="3"/>
  <c r="AH273" i="3"/>
  <c r="AH274" i="3"/>
  <c r="AH275" i="3"/>
  <c r="AH276" i="3"/>
  <c r="AF5" i="3"/>
  <c r="AE5" i="3"/>
  <c r="T277" i="3"/>
  <c r="L25" i="1" l="1"/>
  <c r="L28" i="1"/>
  <c r="L30" i="1"/>
  <c r="L9" i="1"/>
  <c r="L22" i="1"/>
  <c r="L26" i="1"/>
  <c r="L6" i="1"/>
  <c r="L13" i="1"/>
  <c r="L19" i="1"/>
  <c r="H38" i="1"/>
  <c r="F38" i="1"/>
  <c r="L35" i="1"/>
  <c r="L33" i="1"/>
  <c r="L21" i="1"/>
  <c r="L18" i="1"/>
  <c r="L16" i="1"/>
  <c r="L5" i="1"/>
  <c r="L43" i="1"/>
  <c r="L29" i="1"/>
  <c r="L40" i="1"/>
  <c r="L23" i="1"/>
  <c r="L20" i="1"/>
  <c r="L17" i="1"/>
  <c r="L14" i="1"/>
  <c r="L10" i="1"/>
  <c r="L24" i="1"/>
  <c r="L12" i="1"/>
  <c r="L32" i="1"/>
  <c r="L36" i="1"/>
  <c r="L27" i="1"/>
  <c r="L8" i="1"/>
  <c r="L41" i="1"/>
  <c r="L11" i="1"/>
  <c r="L42" i="1"/>
  <c r="L37" i="1"/>
  <c r="L34" i="1"/>
  <c r="L31" i="1"/>
  <c r="L15" i="1"/>
  <c r="L39" i="1"/>
  <c r="L7" i="1"/>
  <c r="C275" i="5"/>
  <c r="A4" i="5"/>
  <c r="A5" i="5"/>
  <c r="A6" i="5"/>
  <c r="D277" i="3"/>
  <c r="E277" i="3"/>
  <c r="F277" i="3"/>
  <c r="G277" i="3"/>
  <c r="H277" i="3"/>
  <c r="I277" i="3"/>
  <c r="J277" i="3"/>
  <c r="K277" i="3"/>
  <c r="L277" i="3"/>
  <c r="M277" i="3"/>
  <c r="N277" i="3"/>
  <c r="O277" i="3"/>
  <c r="P277" i="3"/>
  <c r="Q277" i="3"/>
  <c r="R277" i="3"/>
  <c r="S277" i="3"/>
  <c r="U277" i="3"/>
  <c r="V277" i="3"/>
  <c r="W277" i="3"/>
  <c r="X277" i="3"/>
  <c r="Y277" i="3"/>
  <c r="Z277" i="3"/>
  <c r="AA277" i="3"/>
  <c r="AB277" i="3"/>
  <c r="AC277" i="3"/>
  <c r="AD277" i="3"/>
  <c r="C277" i="3"/>
  <c r="L38" i="1" l="1"/>
  <c r="B4" i="1"/>
  <c r="I4" i="1" l="1"/>
  <c r="B3" i="5" l="1"/>
  <c r="AE277" i="3"/>
  <c r="AG277" i="3" l="1"/>
  <c r="AH277" i="3" l="1"/>
  <c r="G4" i="1" l="1"/>
  <c r="G44" i="1" s="1"/>
  <c r="AF277" i="3"/>
  <c r="E4" i="1"/>
  <c r="E44" i="1" s="1"/>
  <c r="H4" i="1" l="1"/>
  <c r="H44" i="1" s="1"/>
  <c r="F4" i="1"/>
  <c r="F44" i="1" s="1"/>
  <c r="C4" i="1"/>
  <c r="C44" i="1" s="1"/>
  <c r="A2" i="5"/>
  <c r="B2" i="5"/>
  <c r="D4" i="1" l="1"/>
  <c r="D44" i="1" s="1"/>
  <c r="L4" i="1" l="1"/>
  <c r="L44" i="1" s="1"/>
</calcChain>
</file>

<file path=xl/sharedStrings.xml><?xml version="1.0" encoding="utf-8"?>
<sst xmlns="http://schemas.openxmlformats.org/spreadsheetml/2006/main" count="380" uniqueCount="304">
  <si>
    <t>DRUŠTVO - KLUB</t>
  </si>
  <si>
    <t>Št. čl.</t>
  </si>
  <si>
    <t>Σ GLASOV</t>
  </si>
  <si>
    <t>Zap.št.</t>
  </si>
  <si>
    <t>Pripravil:</t>
  </si>
  <si>
    <t>MATIJA STEGNAR</t>
  </si>
  <si>
    <t>SKUPAJ</t>
  </si>
  <si>
    <t>Alpsko</t>
  </si>
  <si>
    <t>Deskanje</t>
  </si>
  <si>
    <t>WC</t>
  </si>
  <si>
    <t>pokal</t>
  </si>
  <si>
    <t>Biatlon</t>
  </si>
  <si>
    <t>Skoki in NK</t>
  </si>
  <si>
    <t>Telemark</t>
  </si>
  <si>
    <t>Skupaj</t>
  </si>
  <si>
    <t>Zap. št.</t>
  </si>
  <si>
    <t>Prosti slog</t>
  </si>
  <si>
    <t>Število članov</t>
  </si>
  <si>
    <t>Tek na smučeh</t>
  </si>
  <si>
    <t>SLO POK</t>
  </si>
  <si>
    <t>FIS POK</t>
  </si>
  <si>
    <t>Št. tekmovalcev (pokal)</t>
  </si>
  <si>
    <t>Št. tekmovalcev (WC)</t>
  </si>
  <si>
    <t>Pripravil: Matija Stegnar</t>
  </si>
  <si>
    <t>Org.tekm. v SLO pok.</t>
  </si>
  <si>
    <t>Org.tekm. v FIS/IBU pok.</t>
  </si>
  <si>
    <t>Št.glasov-org.tekmov.</t>
  </si>
  <si>
    <t>DA</t>
  </si>
  <si>
    <t xml:space="preserve">                PREGLED PO ŠTEVILU TEKOVALCEV Z OSVOJENIMI TOČKAMI V SVETOVM POKALU IN TOČKAMI V DRŽAVM POKALU TER ORGANIZACIJI TEKEM</t>
  </si>
  <si>
    <t>ALPSKI SMUČARSKI KLUB BRANIK MARIBOR</t>
  </si>
  <si>
    <t>ALPSKI SMUČARSKI KLUB FUŽINAR</t>
  </si>
  <si>
    <t>ALPSKI SMUČARSKI KLUB KRANJSKA GORA</t>
  </si>
  <si>
    <t>ALPSKI SMUČARSKI KLUB MEDVODE</t>
  </si>
  <si>
    <t>ALPSKI SMUČARSKI KLUB TRIGLAV KRANJ</t>
  </si>
  <si>
    <t>BOARD KLUB WINTERSTICK</t>
  </si>
  <si>
    <t>CARVING CLUB SLOVENIJA</t>
  </si>
  <si>
    <t>CENTER ŠOLSKIH IN OBŠOLSKIH DEJAVNOSTI</t>
  </si>
  <si>
    <t>DESKARSKI KLUB KAMPELC</t>
  </si>
  <si>
    <t>DRUŠTVO GORIŠKA AKADEMIJA DESKANJA IN SMUČANJA</t>
  </si>
  <si>
    <t>DRUŠTVO LJUBITELJEV ŠPORTNIH AKTIVNOSTI FIDESPORT</t>
  </si>
  <si>
    <t>DRUŠTVO PODROČNEGA ZBORA UČITELJEV IN TRENERJEV SMUČANJA SNEŽNIK</t>
  </si>
  <si>
    <t>DRUŠTVO UČITELJEV DESKANJA NA SNEGU</t>
  </si>
  <si>
    <t>DRUŠTVO UČITELJEV IN TRENERJEV SMUČANJA POSTOJNA</t>
  </si>
  <si>
    <t>DRUŠTVO UČITELJEV IN TRENERJEV SMUČANJA ŠKOFJA LOKA</t>
  </si>
  <si>
    <t>DRUŠTVO UČITELJEV SMUČANJA POLJANSKE DOLINE</t>
  </si>
  <si>
    <t>DRUŠTVO UČITELJEV, TRENERJEV IN SODNIKOV SMUČANJA KAMNIK</t>
  </si>
  <si>
    <t>DRUŠTVO VODNIH IN OBVODNIH ŠPORTOV - SAILOR CLUB CELJE</t>
  </si>
  <si>
    <t>DRUŠTVO ZA DESKANJE NA SNEGU SPANK MARIBOR</t>
  </si>
  <si>
    <t>DRUŠTVO ZA OHRANJANJE NARAVNE IN KULTURNE DEDIŠČINE GORA</t>
  </si>
  <si>
    <t>DRUŠTVO ZA PROMOCIJO NORDIJSKE HOJE ODRIV</t>
  </si>
  <si>
    <t>DRUŠTVO ZA RAZVOJ ŠPORTA ELEMENTA TRIBE</t>
  </si>
  <si>
    <t>DRUŠTVO ZA REKREACIJO SBK VIHARNIK</t>
  </si>
  <si>
    <t>DRUŠTVO ZA ŠPORT IN REKREACIJO MEŽICA</t>
  </si>
  <si>
    <t>DRUŠTVO ZA TELESNO VZGOJO PARTIZAN Lovrenc na Pohorju</t>
  </si>
  <si>
    <t>DŽANA - DRUŠTVO ZA ŠPORT, REKREACIJO IN ZABAVO</t>
  </si>
  <si>
    <t>EASYRIDERS SNOWBOARD KLUB</t>
  </si>
  <si>
    <t>EKSTREMNI ŠPORTNI KLUB MUNGO</t>
  </si>
  <si>
    <t>FREERIDE KLUB MAKOLE</t>
  </si>
  <si>
    <t>Freestyle klub SHRED</t>
  </si>
  <si>
    <t>FREESTYLE SKI KLUB CELJE</t>
  </si>
  <si>
    <t>GORNJESAVINJSKI SMUČARSKI KLUB MOZIRJE</t>
  </si>
  <si>
    <t>KLUB ADRENALINSKIH ŠPORTOV ŠMARTINSKO JEZERO</t>
  </si>
  <si>
    <t>KLUB AVTOSTIL RACING TEAM RAKEK</t>
  </si>
  <si>
    <t>KLUB DESKANJA NA SNEGU DESKA VELENJE</t>
  </si>
  <si>
    <t>KLUB DESKANJA ZAKON</t>
  </si>
  <si>
    <t>KLUB TA LESENIH SMUČARJEV</t>
  </si>
  <si>
    <t>KLUB UČITELJEV IN TRENERJEV SMUČANJA TRŽIČ</t>
  </si>
  <si>
    <t>KOLESARSKO DRUŠTVO BREZ ZAVOR</t>
  </si>
  <si>
    <t>KOLESARSKO DRUŠTVO CALCIT KAMNIK</t>
  </si>
  <si>
    <t>MOTOCROSS-SKI GAJSER TEAM</t>
  </si>
  <si>
    <t>NORDIJSKI SMUČARSKI KLUB TRŽIČ</t>
  </si>
  <si>
    <t>NORDIJSKO DRUŠTVO RATEČE - PLANICA</t>
  </si>
  <si>
    <t>NORDIJSKO SKAKALNI KLUB TOPER CELJE</t>
  </si>
  <si>
    <t>NORDIJSKO SMUČARSKO DRUŠTVO BOHINJ</t>
  </si>
  <si>
    <t>NORDIJSKO ŠPORTNO DRUŠTVO MEDVODE</t>
  </si>
  <si>
    <t>OOZUS - OSNOVNA ORGANIZACIJA ZAMEJSKIH UČITELJEV SMUČANJA</t>
  </si>
  <si>
    <t>PARTIZAN DRUŠTVO ZA TELESNO VZGOJO BLEJSKA DOBRAVA</t>
  </si>
  <si>
    <t>PARTIZAN MEDVODE, DRUŠTVO ZA ŠPORT, REKREACIJO IN ŠPORTNO VZGOJO</t>
  </si>
  <si>
    <t>PODROČNO ZDRUŽENJE UČITELJEV IN TRENERJEV SMUČANJA LOGATEC</t>
  </si>
  <si>
    <t>POTAPLJAŠKI KLUB ORKA</t>
  </si>
  <si>
    <t>PRO SKI KLUB VELENJE</t>
  </si>
  <si>
    <t>SBC BLED, ŠPORTNO DRUŠTVO BLED</t>
  </si>
  <si>
    <t>SKAKALNI KLUB PREDMEJA-OTLICA-KOVK</t>
  </si>
  <si>
    <t>SKIKE KLUB SLOVENIJA</t>
  </si>
  <si>
    <t>SMUČARSKI KLUB AKADEMIK</t>
  </si>
  <si>
    <t>SMUČARSKI KLUB ALPETOUR ŠKOFJA LOKA</t>
  </si>
  <si>
    <t>SMUČARSKI KLUB ALPINA ŽIRI</t>
  </si>
  <si>
    <t>SMUČARSKI KLUB ATC KANIN BOVEC</t>
  </si>
  <si>
    <t>SMUČARSKI KLUB BELA SIMFONIJA MARIBOR</t>
  </si>
  <si>
    <t>SMUČARSKI KLUB BLED</t>
  </si>
  <si>
    <t>SMUČARSKI KLUB BRANIK MARIBOR</t>
  </si>
  <si>
    <t>SMUČARSKI KLUB BRDO</t>
  </si>
  <si>
    <t>SMUČARSKI KLUB CAPRIS</t>
  </si>
  <si>
    <t>SMUČARSKI KLUB CARVE PLUS</t>
  </si>
  <si>
    <t>SMUČARSKI KLUB CELJE</t>
  </si>
  <si>
    <t>SMUČARSKI KLUB CERKNICA</t>
  </si>
  <si>
    <t>SMUČARSKI KLUB ČRNA NA KOROŠKEM</t>
  </si>
  <si>
    <t>SMUČARSKI KLUB DOMEL ŽELEZNIKI</t>
  </si>
  <si>
    <t>SMUČARSKI KLUB DVORNIK TRANSPORT</t>
  </si>
  <si>
    <t>SMUČARSKI KLUB GIG</t>
  </si>
  <si>
    <t>SMUČARSKI KLUB GORICA NOVA GORICA</t>
  </si>
  <si>
    <t>SMUČARSKI KLUB GORNJA RADGONA</t>
  </si>
  <si>
    <t>SMUČARSKI KLUB GOZDNIK ŽALEC</t>
  </si>
  <si>
    <t>SMUČARSKI KLUB IDRIJA</t>
  </si>
  <si>
    <t>SMUČARSKI KLUB IHAN</t>
  </si>
  <si>
    <t>SMUČARSKI KLUB IVERKA Šentjanž</t>
  </si>
  <si>
    <t>SMUČARSKI KLUB IZOLA</t>
  </si>
  <si>
    <t>SMUČARSKI KLUB JAVORNIK</t>
  </si>
  <si>
    <t>SMUČARSKI KLUB KALIČ POSTOJNA</t>
  </si>
  <si>
    <t>SMUČARSKI KLUB KAMNIK</t>
  </si>
  <si>
    <t>SMUČARSKI KLUB KOALA</t>
  </si>
  <si>
    <t>SMUČARSKI KLUB KOMENDA</t>
  </si>
  <si>
    <t>SMUČARSKI KLUB KOPER, ZAVOD ZA ZIMSKO ŠPORTNE AKTIVNOSTI</t>
  </si>
  <si>
    <t>SMUČARSKI KLUB KRANJ</t>
  </si>
  <si>
    <t>SMUČARSKI KLUB KRŠKO</t>
  </si>
  <si>
    <t>SMUČARSKI KLUB LJUBLJANA - KRISTIJANIJA</t>
  </si>
  <si>
    <t>SMUČARSKI KLUB LOGATEC</t>
  </si>
  <si>
    <t>SMUČARSKI KLUB LOŠKA DOLINA</t>
  </si>
  <si>
    <t>SMUČARSKI KLUB LUČE</t>
  </si>
  <si>
    <t>SMUČARSKI KLUB MARKIN POSTOJNA</t>
  </si>
  <si>
    <t>SMUČARSKI KLUB MATAJUR TOLMIN</t>
  </si>
  <si>
    <t>SMUČARSKI KLUB OLIMPIJA</t>
  </si>
  <si>
    <t>SMUČARSKI KLUB PIVKA</t>
  </si>
  <si>
    <t>SMUČARSKI KLUB POHORJE</t>
  </si>
  <si>
    <t>SMUČARSKI KLUB POLJANE</t>
  </si>
  <si>
    <t>SMUČARSKI KLUB PORTOROŽ</t>
  </si>
  <si>
    <t>SMUČARSKI KLUB POSEKA</t>
  </si>
  <si>
    <t>SMUČARSKI KLUB PREBOLD</t>
  </si>
  <si>
    <t>SMUČARSKI KLUB PREKMURJE</t>
  </si>
  <si>
    <t>SMUČARSKI KLUB PRISANK</t>
  </si>
  <si>
    <t>SMUČARSKI KLUB PTUJ</t>
  </si>
  <si>
    <t>SMUČARSKI KLUB RADOVLJICA</t>
  </si>
  <si>
    <t>SMUČARSKI KLUB RIBNICA</t>
  </si>
  <si>
    <t>SMUČARSKI KLUB ROGAŠKA</t>
  </si>
  <si>
    <t>SMUČARSKI KLUB SEŽANA</t>
  </si>
  <si>
    <t>SMUČARSKI KLUB SKI STARS</t>
  </si>
  <si>
    <t>SMUČARSKI KLUB SMUK MISLINJA</t>
  </si>
  <si>
    <t>SMUČARSKI KLUB SNEŽINKA</t>
  </si>
  <si>
    <t>SMUČARSKI KLUB SNEŽNIK ILIRSKA BISTRICA</t>
  </si>
  <si>
    <t>SMUČARSKI KLUB ŠPORTNIKOV - INVALIDOV, ALBATROS</t>
  </si>
  <si>
    <t>SMUČARSKI KLUB TERMIT MORAVČE</t>
  </si>
  <si>
    <t>SMUČARSKI KLUB TIVOLI</t>
  </si>
  <si>
    <t>SMUČARSKI KLUB TRIGLAV KRANJ</t>
  </si>
  <si>
    <t>SMUČARSKI KLUB VELENJE</t>
  </si>
  <si>
    <t>SMUČARSKI KLUB VODICE</t>
  </si>
  <si>
    <t>SMUČARSKI KLUB VUZENICA</t>
  </si>
  <si>
    <t>SMUČARSKI KLUB ZAGORJE</t>
  </si>
  <si>
    <t>SMUČARSKI KLUB ZLATOROG LAŠKO</t>
  </si>
  <si>
    <t>SMUČARSKI SKAKALNI KLUB "LOVCI NA DALJAVE" LOGATEC</t>
  </si>
  <si>
    <t>SMUČARSKI SKAKALNI KLUB ILIRIJA</t>
  </si>
  <si>
    <t>SMUČARSKI SKAKALNI KLUB ŽIRI</t>
  </si>
  <si>
    <t>SMUČARSKO AKROBATSKI KLUB KRANJ</t>
  </si>
  <si>
    <t>SMUČARSKO DRUŠTVO 1080</t>
  </si>
  <si>
    <t>SMUČARSKO DRUŠTVO AJDOVŠČINA</t>
  </si>
  <si>
    <t>SMUČARSKO DRUŠTVO BELI ZAJEC</t>
  </si>
  <si>
    <t>SMUČARSKO DRUŠTVO BOHINJ</t>
  </si>
  <si>
    <t>SMUČARSKO DRUŠTVO DOLOMITI</t>
  </si>
  <si>
    <t>SMUČARSKO DRUŠTVO DOMŽALE</t>
  </si>
  <si>
    <t>SMUČARSKO DRUŠTVO GAČE</t>
  </si>
  <si>
    <t>SMUČARSKO DRUŠTVO GORJANCI GABERJE</t>
  </si>
  <si>
    <t>SMUČARSKO DRUŠTVO GOZD</t>
  </si>
  <si>
    <t>SMUČARSKO DRUŠTVO KOKRICA</t>
  </si>
  <si>
    <t>SMUČARSKO DRUŠTVO KRAS</t>
  </si>
  <si>
    <t>SMUČARSKO DRUŠTVO KRKA ROG</t>
  </si>
  <si>
    <t>SMUČARSKO DRUŠTVO KRPLJE</t>
  </si>
  <si>
    <t>SMUČARSKO DRUŠTVO KUM DOBOVEC</t>
  </si>
  <si>
    <t>SMUČARSKO DRUŠTVO MAREDO ŠPORT</t>
  </si>
  <si>
    <t>SMUČARSKO DRUŠTVO MARIBOR-ŽELEZNIČAR</t>
  </si>
  <si>
    <t>SMUČARSKO DRUŠTVO MENGEŠ</t>
  </si>
  <si>
    <t>SMUČARSKO DRUŠTVO NOVINAR</t>
  </si>
  <si>
    <t>SMUČARSKO DRUŠTVO OBSOTELJE</t>
  </si>
  <si>
    <t>SMUČARSKO DRUŠTVO POSTOJNA</t>
  </si>
  <si>
    <t xml:space="preserve">SMUČARSKO DRUŠTVO SLOVENSKA BISTRICA </t>
  </si>
  <si>
    <t>SMUČARSKO DRUŠTVO SNEŽAK CELJE</t>
  </si>
  <si>
    <t>SMUČARSKO DRUŠTVO STRAHOVICA</t>
  </si>
  <si>
    <t>SMUČARSKO DRUŠTVO ŠTRK</t>
  </si>
  <si>
    <t>SMUČARSKO DRUŠTVO TRBOVLJE</t>
  </si>
  <si>
    <t>SMUČARSKO DRUŠTVO TRIMO TREBNJE</t>
  </si>
  <si>
    <t>SMUČARSKO DRUŠTVO TRZIN</t>
  </si>
  <si>
    <t>SMUČARSKO DRUŠTVO VALENTIN VODNIK</t>
  </si>
  <si>
    <t>SMUČARSKO DRUŠTVO VIZORE</t>
  </si>
  <si>
    <t>SMUČARSKO DRUŠTVO VRHNIKA</t>
  </si>
  <si>
    <t>SMUČARSKO DRUŠTVO ZABRDJE</t>
  </si>
  <si>
    <t>SMUČARSKO DRUŠTVO ZASAVJE</t>
  </si>
  <si>
    <t>SMUČARSKO DRUŠTVO ZUTS NOVA GORICA</t>
  </si>
  <si>
    <t>SMUČARSKO SKAKALNI KLUB BOHINJ</t>
  </si>
  <si>
    <t>SMUČARSKO SKAKALNI KLUB FUŽINAR</t>
  </si>
  <si>
    <t xml:space="preserve">SMUČARSKO SKAKALNI KLUB GORIČKO    </t>
  </si>
  <si>
    <t>SMUČARSKO SKAKALNI KLUB IHAN</t>
  </si>
  <si>
    <t>SMUČARSKO SKAKALNI KLUB IVANČNA GORICA</t>
  </si>
  <si>
    <t>SMUČARSKO SKAKALNI KLUB JEZERO</t>
  </si>
  <si>
    <t>SMUČARSKO SKAKALNI KLUB KRNICE</t>
  </si>
  <si>
    <t>SMUČARSKO SKAKALNI KLUB LJUBNO OB SAVINJI BTC</t>
  </si>
  <si>
    <t>SMUČARSKO SKAKALNI KLUB MENGEŠ</t>
  </si>
  <si>
    <t>SMUČARSKO SKAKALNI KLUB MISLINJA</t>
  </si>
  <si>
    <t>SMUČARSKO SKAKALNI KLUB PONIKVE</t>
  </si>
  <si>
    <t>SMUČARSKO SKAKALNI KLUB ŠMARTNO NA POHORJU</t>
  </si>
  <si>
    <t>SMUČARSKO SKAKALNI KLUB ŠOŠTANJ</t>
  </si>
  <si>
    <t>SMUČARSKO SKAKALNI KLUB VELENJE</t>
  </si>
  <si>
    <t>SMUČARSKO SKAKALNO DRUŠTVO STOL ŽIROVNICA</t>
  </si>
  <si>
    <t>SNOWBOARD KLUB MEDVODE</t>
  </si>
  <si>
    <t>SNOWBOARD KLUB ROGLA PLANJA</t>
  </si>
  <si>
    <t>SPORT KLUB DOL AJDOVŠČINA</t>
  </si>
  <si>
    <t>SPORT KLUB M-CELJE</t>
  </si>
  <si>
    <t>SURF &amp; SNOWBOARD CLUB MEDVEDI GRIŽE</t>
  </si>
  <si>
    <t>ŠPORT KLUB NITRO SKI &amp; SNOWBOARD</t>
  </si>
  <si>
    <t>ŠPORTNA ZVEZA RADOVLJICA, BLED, BOHINJ, GORJE</t>
  </si>
  <si>
    <t>ŠPORTNI KLUB BREZE</t>
  </si>
  <si>
    <t>ŠPORTNI KLUB MODRI</t>
  </si>
  <si>
    <t>ŠPORTNI KLUB STOMPER</t>
  </si>
  <si>
    <t>ŠPORTNI KLUB VRHNIKA</t>
  </si>
  <si>
    <t>ŠPORTNO DRUŠTVO - 360</t>
  </si>
  <si>
    <t>ŠPORTNO DRUŠTVO "FLOSAR" RADMIRJE</t>
  </si>
  <si>
    <t>ŠPORTNO DRUŠTVO "GRIZZLI"</t>
  </si>
  <si>
    <t>ŠPORTNO DRUŠTVO ABC ŠPORT</t>
  </si>
  <si>
    <t>ŠPORTNO DRUŠTVO ALPSKA ŠOLA</t>
  </si>
  <si>
    <t>ŠPORTNO DRUŠTVO ASL FLY</t>
  </si>
  <si>
    <t>ŠPORTNO DRUŠTVO ATRANS TROJANE</t>
  </si>
  <si>
    <t>ŠPORTNO DRUŠTVO BAUHNK</t>
  </si>
  <si>
    <t>ŠPORTNO DRUŠTVO BI NORDIC</t>
  </si>
  <si>
    <t>ŠPORTNO DRUŠTVO BRANKA CERŠAK</t>
  </si>
  <si>
    <t>ŠPORTNO DRUŠTVO BRKINSKI</t>
  </si>
  <si>
    <t>ŠPORTNO DRUŠTVO CERKNO</t>
  </si>
  <si>
    <t>ŠPORTNO DRUŠTVO CHICKITA</t>
  </si>
  <si>
    <t>ŠPORTNO DRUŠTVO ČAPLJA</t>
  </si>
  <si>
    <t>ŠPORTNO DRUŠTVO DABANEJA</t>
  </si>
  <si>
    <t>ŠPORTNO DRUŠTVO DaSki team</t>
  </si>
  <si>
    <t>ŠPORTNO DRUŠTVO DOVJE MOJSTRANA</t>
  </si>
  <si>
    <t>Športno društvo DR7</t>
  </si>
  <si>
    <t>ŠPORTNO DRUŠTVO GAMSI ŽAHENBERC</t>
  </si>
  <si>
    <t>Športno društvo GASS</t>
  </si>
  <si>
    <t>ŠPORTNO DRUŠTVO GORA</t>
  </si>
  <si>
    <t>ŠPORTNO DRUŠTVO GORJE</t>
  </si>
  <si>
    <t>ŠPORTNO DRUŠTVO GRBINA</t>
  </si>
  <si>
    <t>ŠPORTNO DRUŠTVO HEBO</t>
  </si>
  <si>
    <t>ŠPORTNO DRUŠTVO HERA</t>
  </si>
  <si>
    <t>ŠPORTNO DRUŠTVO HITRA SPODNJA</t>
  </si>
  <si>
    <t>ŠPORTNO DRUŠTVO JABLANCE</t>
  </si>
  <si>
    <t>ŠPORTNO DRUŠTVO JECOM ŠPORT</t>
  </si>
  <si>
    <t>ŠPORTNO DRUŠTVO JESENICE</t>
  </si>
  <si>
    <t>ŠPORTNO DRUŠTVO JEZERSKO</t>
  </si>
  <si>
    <t>ŠPORTNO DRUŠTVO KOBLA</t>
  </si>
  <si>
    <t>ŠPORTNO DRUŠTVO KOVK ROVTE</t>
  </si>
  <si>
    <t>ŠPORTNO DRUŠTVO KOZOROG ŠENTJERNEJ</t>
  </si>
  <si>
    <t>ŠPORTNO DRUŠTVO KRANJSKA GORA</t>
  </si>
  <si>
    <t>ŠPORTNO DRUŠTVO KROS MARIBOR</t>
  </si>
  <si>
    <t>ŠPORTNO DRUŠTVO NIČ LAŽJEGA</t>
  </si>
  <si>
    <t>ŠPORTNO DRUŠTVO OKTAN</t>
  </si>
  <si>
    <t>ŠPORTNO DRUŠTVO PIRAMIDA MARIBOR</t>
  </si>
  <si>
    <t>ŠPORTNO DRUŠTVO PLANICA</t>
  </si>
  <si>
    <t>ŠPORTNO DRUŠTVO POHORSKI</t>
  </si>
  <si>
    <t>ŠPORTNO DRUŠTVO POKLJUKA</t>
  </si>
  <si>
    <t>ŠPORTNO DRUŠTVO POLJANE</t>
  </si>
  <si>
    <t>ŠPORTNO DRUŠTVO RAJDERS</t>
  </si>
  <si>
    <t>ŠPORTNO DRUŠTVO RIBNICA NA POHORJU</t>
  </si>
  <si>
    <t xml:space="preserve">Športno društvo Sem </t>
  </si>
  <si>
    <t>ŠPORTNO DRUŠTVO SKIING</t>
  </si>
  <si>
    <t>ŠPORTNO DRUŠTVO SKINAUT</t>
  </si>
  <si>
    <t>ŠPORTNO DRUŠTVO SMUČKO</t>
  </si>
  <si>
    <t>ŠPORTNO DRUŠTVO SMUK</t>
  </si>
  <si>
    <t>ŠPORTNO DRUŠTVO SNOWPACK</t>
  </si>
  <si>
    <t>ŠPORTNO DRUŠTVO SONČEK</t>
  </si>
  <si>
    <t>ŠPORTNO DRUŠTVO SOPOTA</t>
  </si>
  <si>
    <t>ŠPORTNO DRUŠTVO SPORTPOINT</t>
  </si>
  <si>
    <t>ŠPORTNO DRUŠTVO STANKO</t>
  </si>
  <si>
    <t>ŠPORTNO DRUŠTVO STRELICA TRŽIČ</t>
  </si>
  <si>
    <t>ŠPORTNO DRUŠTVO ŠKIJA</t>
  </si>
  <si>
    <t>ŠPORTNO DRUŠTVO TEKAČ</t>
  </si>
  <si>
    <t>ŠPORTNO DRUŠTVO TRNOVSKI MARATON</t>
  </si>
  <si>
    <t>ŠPORTNO DRUŠTVO TUNTO</t>
  </si>
  <si>
    <t>ŠPORTNO DRUŠTVO VAGABUND</t>
  </si>
  <si>
    <t>ŠPORTNO DRUŠTVO VESELJE</t>
  </si>
  <si>
    <t>ŠPORTNO DRUŠTVO VITAS</t>
  </si>
  <si>
    <t>ŠPORTNO DRUŠTVO VRH NAD LAŠKIM</t>
  </si>
  <si>
    <t>ŠPORTNO DRUŠTVO VUČKO</t>
  </si>
  <si>
    <t>ŠPORTNO DRUŠTVO ZADVOR</t>
  </si>
  <si>
    <t>ŠPORTNO MLADINSKO DRUŠTVO REKREATIV</t>
  </si>
  <si>
    <t>ŠPORTNO REKREATIVNO DRUŠTVO SVIZEC</t>
  </si>
  <si>
    <t>ŠPORTNO REKREATIVNO DRUŠTVO TACEN</t>
  </si>
  <si>
    <t>ŠPORTNO SKAKALNO DRUŠTVO ZAJC</t>
  </si>
  <si>
    <t>Športno-kulturno društvo Hiša imen</t>
  </si>
  <si>
    <t>ŠPORTNO, KULTURNO IN TURISTIČNO DRUŠTVO MLADOST PERTOČA</t>
  </si>
  <si>
    <t>TEKAŠKI KLUB KOBARID</t>
  </si>
  <si>
    <t>TEKAŠKI SMUČARSKI KLUB JUB DOL PRI LJUBLJANI</t>
  </si>
  <si>
    <t>TEKAŠKI SMUČARSKI KLUB LOGATEC</t>
  </si>
  <si>
    <t>TEKAŠKI SMUČARSKI KLUB ROGLA</t>
  </si>
  <si>
    <t>TEKAŠKI SMUČARSKI KLUB TRIGLAV KRANJ</t>
  </si>
  <si>
    <t>TEKAŠKO SMUČARSKI KLUB BLED</t>
  </si>
  <si>
    <t>TEKAŠKO SMUČARSKI KLUB IDRIJA</t>
  </si>
  <si>
    <t>TEKAŠKO SMUČARSKO DRUŠTVO OLIMPIJA BLOKE</t>
  </si>
  <si>
    <t>TELEMARK KLUB KRANJ</t>
  </si>
  <si>
    <t>TIMING LJUBLJANA, DRUŠTVO ZA IZVEDBO ŠPORTNIH PROGRAMOV</t>
  </si>
  <si>
    <t>ZAVOD AKTIVNO ŽIVLJENJE</t>
  </si>
  <si>
    <t>ZAVOD IKS I, ZAVOD ZA IZOBRAŽEVALNE IN ŠPORTNE AKTIVNOSTI, KOPER</t>
  </si>
  <si>
    <t>ZDRUŽENJE UČITELJEV IN TRENERJEV SMUČANJA CERKNICA</t>
  </si>
  <si>
    <t>ZDRUŽENJE UČITELJEV IN TRENERJEV SMUČANJA KRANJ</t>
  </si>
  <si>
    <t>ZDRUŽENJE UČITELJEV IN TRENERJEV SMUČANJA KRŠKO</t>
  </si>
  <si>
    <t>ZVEZA KLUBOV ZA ALPSKO SMUČANJE ZAHODNE REGIJE</t>
  </si>
  <si>
    <t>ZVEZA MASTERS SMUČARJEV SLOVENIJE</t>
  </si>
  <si>
    <t>ZVEZA ŠPORTNIH DRUŠTEV RAVNE NA KOROŠKEM</t>
  </si>
  <si>
    <t>ŠPORTNO DRUŠTVO FURAM</t>
  </si>
  <si>
    <t>Ljubljana, 9.6.2022</t>
  </si>
  <si>
    <t>IZREDNI ČLANI IN SZS IN ZVEZE DRUŠTEV NIMAJO GLASOVALNE PRAVICE</t>
  </si>
  <si>
    <t xml:space="preserve">                                 LISTA GLASOV DRUŠTEV - REDNA LETNA SKUPŠČINA SZS 2022/Zbor 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</si>
</sst>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22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8"/>
      <name val="Arial CE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9"/>
      <name val="Arial CE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Fill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7" fillId="3" borderId="0" xfId="0" applyFont="1" applyFill="1"/>
    <xf numFmtId="0" fontId="2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2" fillId="3" borderId="0" xfId="0" applyFont="1" applyFill="1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1" fontId="1" fillId="3" borderId="1" xfId="0" applyNumberFormat="1" applyFont="1" applyFill="1" applyBorder="1" applyAlignment="1">
      <alignment horizontal="center" vertical="center"/>
    </xf>
    <xf numFmtId="1" fontId="10" fillId="3" borderId="1" xfId="0" applyNumberFormat="1" applyFon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5" fillId="3" borderId="1" xfId="0" quotePrefix="1" applyNumberFormat="1" applyFont="1" applyFill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1" fontId="10" fillId="3" borderId="1" xfId="0" applyNumberFormat="1" applyFon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2" fillId="2" borderId="1" xfId="0" applyFont="1" applyFill="1" applyBorder="1"/>
  </cellXfs>
  <cellStyles count="2">
    <cellStyle name="Navadno" xfId="0" builtinId="0"/>
    <cellStyle name="Navadno 2" xfId="1" xr:uid="{C6BD3DE5-1A99-4F74-AFDD-1A5B0909AAE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L49"/>
  <sheetViews>
    <sheetView tabSelected="1" topLeftCell="A15" zoomScale="70" zoomScaleNormal="70" workbookViewId="0">
      <selection activeCell="B52" sqref="B52:E90"/>
    </sheetView>
  </sheetViews>
  <sheetFormatPr defaultColWidth="9.1796875" defaultRowHeight="12.5" x14ac:dyDescent="0.25"/>
  <cols>
    <col min="1" max="1" width="8.54296875" style="1" bestFit="1" customWidth="1"/>
    <col min="2" max="2" width="82.54296875" style="3" customWidth="1"/>
    <col min="3" max="3" width="6.453125" style="1" bestFit="1" customWidth="1"/>
    <col min="4" max="4" width="5.1796875" style="1" bestFit="1" customWidth="1"/>
    <col min="5" max="6" width="13.1796875" style="1" customWidth="1"/>
    <col min="7" max="8" width="13.7265625" style="1" customWidth="1"/>
    <col min="9" max="9" width="25.7265625" style="1" bestFit="1" customWidth="1"/>
    <col min="10" max="10" width="28.7265625" style="1" bestFit="1" customWidth="1"/>
    <col min="11" max="11" width="26.81640625" style="1" bestFit="1" customWidth="1"/>
    <col min="12" max="12" width="13" style="1" bestFit="1" customWidth="1"/>
    <col min="13" max="16384" width="9.1796875" style="3"/>
  </cols>
  <sheetData>
    <row r="1" spans="1:12" ht="28" x14ac:dyDescent="0.6">
      <c r="B1" s="2" t="s">
        <v>303</v>
      </c>
    </row>
    <row r="3" spans="1:12" s="1" customFormat="1" ht="15.5" x14ac:dyDescent="0.25">
      <c r="A3" s="33" t="s">
        <v>3</v>
      </c>
      <c r="B3" s="33" t="s">
        <v>0</v>
      </c>
      <c r="C3" s="40" t="s">
        <v>1</v>
      </c>
      <c r="D3" s="40"/>
      <c r="E3" s="40" t="s">
        <v>22</v>
      </c>
      <c r="F3" s="40"/>
      <c r="G3" s="40" t="s">
        <v>21</v>
      </c>
      <c r="H3" s="40"/>
      <c r="I3" s="33" t="s">
        <v>24</v>
      </c>
      <c r="J3" s="33" t="s">
        <v>25</v>
      </c>
      <c r="K3" s="33" t="s">
        <v>26</v>
      </c>
      <c r="L3" s="33" t="s">
        <v>2</v>
      </c>
    </row>
    <row r="4" spans="1:12" ht="15.5" x14ac:dyDescent="0.25">
      <c r="A4" s="32">
        <f>+ROW()-3</f>
        <v>1</v>
      </c>
      <c r="B4" s="31" t="str">
        <f>'Število tekmovalcev'!B5</f>
        <v>ALPSKI SMUČARSKI KLUB BRANIK MARIBOR</v>
      </c>
      <c r="C4" s="32">
        <f>'Število članov'!C3</f>
        <v>121</v>
      </c>
      <c r="D4" s="33">
        <f t="shared" ref="D4:D12" si="0">IF(C4&gt;300,3,IF(C4&gt;100,2,IF(C4&gt;9,1,0)))</f>
        <v>2</v>
      </c>
      <c r="E4" s="34">
        <f>'Število tekmovalcev'!AE5</f>
        <v>2</v>
      </c>
      <c r="F4" s="35">
        <f t="shared" ref="F4:F12" si="1">IF(E4=0,0,IF(E4=1,1,IF(E4&gt;1,2)))</f>
        <v>2</v>
      </c>
      <c r="G4" s="34">
        <f>'Število tekmovalcev'!AF5</f>
        <v>26</v>
      </c>
      <c r="H4" s="35">
        <f t="shared" ref="H4:H12" si="2">IF(G4&gt;30,3,IF(G4&gt;15,2,IF(G4&gt;5,1,0)))</f>
        <v>2</v>
      </c>
      <c r="I4" s="34">
        <f>'Število tekmovalcev'!AG5</f>
        <v>0</v>
      </c>
      <c r="J4" s="34" t="s">
        <v>27</v>
      </c>
      <c r="K4" s="35">
        <v>2</v>
      </c>
      <c r="L4" s="33">
        <f t="shared" ref="L4:L12" si="3">SUM(D4+F4+H4+K4)</f>
        <v>8</v>
      </c>
    </row>
    <row r="5" spans="1:12" ht="15.5" x14ac:dyDescent="0.25">
      <c r="A5" s="32">
        <f t="shared" ref="A5:A12" si="4">+ROW()-3</f>
        <v>2</v>
      </c>
      <c r="B5" s="31" t="str">
        <f>'Število tekmovalcev'!B6</f>
        <v>ALPSKI SMUČARSKI KLUB FUŽINAR</v>
      </c>
      <c r="C5" s="32">
        <f>'Število članov'!C4</f>
        <v>39</v>
      </c>
      <c r="D5" s="33">
        <f t="shared" si="0"/>
        <v>1</v>
      </c>
      <c r="E5" s="34">
        <f>'Število tekmovalcev'!AE6</f>
        <v>0</v>
      </c>
      <c r="F5" s="35">
        <f t="shared" si="1"/>
        <v>0</v>
      </c>
      <c r="G5" s="34">
        <f>'Število tekmovalcev'!AF6</f>
        <v>13</v>
      </c>
      <c r="H5" s="35">
        <f t="shared" si="2"/>
        <v>1</v>
      </c>
      <c r="I5" s="34" t="s">
        <v>27</v>
      </c>
      <c r="J5" s="34">
        <f>'Število tekmovalcev'!AH6</f>
        <v>0</v>
      </c>
      <c r="K5" s="35">
        <v>1</v>
      </c>
      <c r="L5" s="33">
        <f t="shared" si="3"/>
        <v>3</v>
      </c>
    </row>
    <row r="6" spans="1:12" ht="15.5" x14ac:dyDescent="0.25">
      <c r="A6" s="32">
        <f t="shared" si="4"/>
        <v>3</v>
      </c>
      <c r="B6" s="31" t="str">
        <f>'Število tekmovalcev'!B7</f>
        <v>ALPSKI SMUČARSKI KLUB KRANJSKA GORA</v>
      </c>
      <c r="C6" s="32">
        <f>'Število članov'!C5</f>
        <v>135</v>
      </c>
      <c r="D6" s="33">
        <f t="shared" si="0"/>
        <v>2</v>
      </c>
      <c r="E6" s="34">
        <f>'Število tekmovalcev'!AE7</f>
        <v>1</v>
      </c>
      <c r="F6" s="35">
        <f t="shared" si="1"/>
        <v>1</v>
      </c>
      <c r="G6" s="34">
        <f>'Število tekmovalcev'!AF7</f>
        <v>24</v>
      </c>
      <c r="H6" s="35">
        <f t="shared" si="2"/>
        <v>2</v>
      </c>
      <c r="I6" s="34" t="s">
        <v>27</v>
      </c>
      <c r="J6" s="34" t="s">
        <v>27</v>
      </c>
      <c r="K6" s="35">
        <v>3</v>
      </c>
      <c r="L6" s="33">
        <f t="shared" si="3"/>
        <v>8</v>
      </c>
    </row>
    <row r="7" spans="1:12" ht="15.5" x14ac:dyDescent="0.25">
      <c r="A7" s="32">
        <f t="shared" si="4"/>
        <v>4</v>
      </c>
      <c r="B7" s="31" t="str">
        <f>'Število tekmovalcev'!B8</f>
        <v>ALPSKI SMUČARSKI KLUB MEDVODE</v>
      </c>
      <c r="C7" s="32">
        <f>'Število članov'!C6</f>
        <v>12</v>
      </c>
      <c r="D7" s="33">
        <f t="shared" si="0"/>
        <v>1</v>
      </c>
      <c r="E7" s="34">
        <f>'Število tekmovalcev'!AE8</f>
        <v>0</v>
      </c>
      <c r="F7" s="35">
        <f t="shared" si="1"/>
        <v>0</v>
      </c>
      <c r="G7" s="34">
        <f>'Število tekmovalcev'!AF8</f>
        <v>4</v>
      </c>
      <c r="H7" s="35">
        <f t="shared" si="2"/>
        <v>0</v>
      </c>
      <c r="I7" s="34">
        <f>'Število tekmovalcev'!AG8</f>
        <v>0</v>
      </c>
      <c r="J7" s="34">
        <f>'Število tekmovalcev'!AH8</f>
        <v>0</v>
      </c>
      <c r="K7" s="35"/>
      <c r="L7" s="33">
        <f t="shared" si="3"/>
        <v>1</v>
      </c>
    </row>
    <row r="8" spans="1:12" ht="15.5" x14ac:dyDescent="0.25">
      <c r="A8" s="32">
        <f t="shared" si="4"/>
        <v>5</v>
      </c>
      <c r="B8" s="31" t="str">
        <f>'Število tekmovalcev'!B9</f>
        <v>ALPSKI SMUČARSKI KLUB TRIGLAV KRANJ</v>
      </c>
      <c r="C8" s="32">
        <f>'Število članov'!C7</f>
        <v>66</v>
      </c>
      <c r="D8" s="33">
        <f t="shared" si="0"/>
        <v>1</v>
      </c>
      <c r="E8" s="34">
        <f>'Število tekmovalcev'!AE9</f>
        <v>1</v>
      </c>
      <c r="F8" s="35">
        <f t="shared" si="1"/>
        <v>1</v>
      </c>
      <c r="G8" s="34">
        <f>'Število tekmovalcev'!AF9</f>
        <v>16</v>
      </c>
      <c r="H8" s="35">
        <f t="shared" si="2"/>
        <v>2</v>
      </c>
      <c r="I8" s="34">
        <f>'Število tekmovalcev'!AG9</f>
        <v>0</v>
      </c>
      <c r="J8" s="34" t="s">
        <v>27</v>
      </c>
      <c r="K8" s="35">
        <v>2</v>
      </c>
      <c r="L8" s="33">
        <f t="shared" si="3"/>
        <v>6</v>
      </c>
    </row>
    <row r="9" spans="1:12" ht="15.5" x14ac:dyDescent="0.25">
      <c r="A9" s="32">
        <f t="shared" si="4"/>
        <v>6</v>
      </c>
      <c r="B9" s="31" t="str">
        <f>'Število tekmovalcev'!B52</f>
        <v>PARTIZAN DRUŠTVO ZA TELESNO VZGOJO BLEJSKA DOBRAVA</v>
      </c>
      <c r="C9" s="32">
        <f>'Število članov'!C50</f>
        <v>23</v>
      </c>
      <c r="D9" s="33">
        <f t="shared" si="0"/>
        <v>1</v>
      </c>
      <c r="E9" s="34">
        <f>'Število tekmovalcev'!AE52</f>
        <v>1</v>
      </c>
      <c r="F9" s="35">
        <f t="shared" si="1"/>
        <v>1</v>
      </c>
      <c r="G9" s="34">
        <f>'Število tekmovalcev'!AF52</f>
        <v>3</v>
      </c>
      <c r="H9" s="35">
        <f t="shared" si="2"/>
        <v>0</v>
      </c>
      <c r="I9" s="34">
        <f>'Število tekmovalcev'!AG52</f>
        <v>0</v>
      </c>
      <c r="J9" s="34">
        <f>'Število tekmovalcev'!AH52</f>
        <v>0</v>
      </c>
      <c r="K9" s="35"/>
      <c r="L9" s="33">
        <f t="shared" si="3"/>
        <v>2</v>
      </c>
    </row>
    <row r="10" spans="1:12" ht="15.5" x14ac:dyDescent="0.25">
      <c r="A10" s="32">
        <f t="shared" si="4"/>
        <v>7</v>
      </c>
      <c r="B10" s="31" t="str">
        <f>'Število tekmovalcev'!B60</f>
        <v>SMUČARSKI KLUB AKADEMIK</v>
      </c>
      <c r="C10" s="32">
        <f>'Število članov'!C58</f>
        <v>11</v>
      </c>
      <c r="D10" s="33">
        <f t="shared" si="0"/>
        <v>1</v>
      </c>
      <c r="E10" s="34">
        <f>'Število tekmovalcev'!AE60</f>
        <v>0</v>
      </c>
      <c r="F10" s="35">
        <f t="shared" si="1"/>
        <v>0</v>
      </c>
      <c r="G10" s="34">
        <f>'Število tekmovalcev'!AF60</f>
        <v>0</v>
      </c>
      <c r="H10" s="35">
        <f t="shared" si="2"/>
        <v>0</v>
      </c>
      <c r="I10" s="34">
        <f>'Število tekmovalcev'!AG60</f>
        <v>0</v>
      </c>
      <c r="J10" s="34">
        <f>'Število tekmovalcev'!AH60</f>
        <v>0</v>
      </c>
      <c r="K10" s="35"/>
      <c r="L10" s="33">
        <f t="shared" si="3"/>
        <v>1</v>
      </c>
    </row>
    <row r="11" spans="1:12" ht="15.5" x14ac:dyDescent="0.25">
      <c r="A11" s="32">
        <f t="shared" si="4"/>
        <v>8</v>
      </c>
      <c r="B11" s="31" t="str">
        <f>'Število tekmovalcev'!B61</f>
        <v>SMUČARSKI KLUB ALPETOUR ŠKOFJA LOKA</v>
      </c>
      <c r="C11" s="32">
        <f>'Število članov'!C59</f>
        <v>70</v>
      </c>
      <c r="D11" s="33">
        <f t="shared" si="0"/>
        <v>1</v>
      </c>
      <c r="E11" s="34">
        <f>'Število tekmovalcev'!AE61</f>
        <v>0</v>
      </c>
      <c r="F11" s="35">
        <f t="shared" si="1"/>
        <v>0</v>
      </c>
      <c r="G11" s="34">
        <f>'Število tekmovalcev'!AF61</f>
        <v>20</v>
      </c>
      <c r="H11" s="35">
        <f t="shared" si="2"/>
        <v>2</v>
      </c>
      <c r="I11" s="34" t="s">
        <v>27</v>
      </c>
      <c r="J11" s="34" t="s">
        <v>27</v>
      </c>
      <c r="K11" s="35">
        <v>3</v>
      </c>
      <c r="L11" s="33">
        <f t="shared" si="3"/>
        <v>6</v>
      </c>
    </row>
    <row r="12" spans="1:12" ht="15.5" x14ac:dyDescent="0.25">
      <c r="A12" s="32">
        <f t="shared" si="4"/>
        <v>9</v>
      </c>
      <c r="B12" s="31" t="str">
        <f>'Število tekmovalcev'!B65</f>
        <v>SMUČARSKI KLUB BLED</v>
      </c>
      <c r="C12" s="32">
        <f>'Število članov'!C63</f>
        <v>46</v>
      </c>
      <c r="D12" s="33">
        <f t="shared" si="0"/>
        <v>1</v>
      </c>
      <c r="E12" s="34">
        <f>'Število tekmovalcev'!AE65</f>
        <v>0</v>
      </c>
      <c r="F12" s="35">
        <f t="shared" si="1"/>
        <v>0</v>
      </c>
      <c r="G12" s="34">
        <f>'Število tekmovalcev'!AF65</f>
        <v>13</v>
      </c>
      <c r="H12" s="35">
        <f t="shared" si="2"/>
        <v>1</v>
      </c>
      <c r="I12" s="34">
        <f>'Število tekmovalcev'!AG65</f>
        <v>0</v>
      </c>
      <c r="J12" s="34">
        <f>'Število tekmovalcev'!AH65</f>
        <v>0</v>
      </c>
      <c r="K12" s="35"/>
      <c r="L12" s="33">
        <f t="shared" si="3"/>
        <v>2</v>
      </c>
    </row>
    <row r="13" spans="1:12" ht="15.5" x14ac:dyDescent="0.25">
      <c r="A13" s="32">
        <f t="shared" ref="A13:A34" si="5">+ROW()-3</f>
        <v>10</v>
      </c>
      <c r="B13" s="31" t="str">
        <f>'Število tekmovalcev'!B70</f>
        <v>SMUČARSKI KLUB CELJE</v>
      </c>
      <c r="C13" s="32">
        <f>'Število članov'!C68</f>
        <v>55</v>
      </c>
      <c r="D13" s="33">
        <f t="shared" ref="D13:D33" si="6">IF(C13&gt;300,3,IF(C13&gt;100,2,IF(C13&gt;9,1,0)))</f>
        <v>1</v>
      </c>
      <c r="E13" s="34">
        <f>'Število tekmovalcev'!AE70</f>
        <v>1</v>
      </c>
      <c r="F13" s="35">
        <f t="shared" ref="F13:F33" si="7">IF(E13=0,0,IF(E13=1,1,IF(E13&gt;1,2)))</f>
        <v>1</v>
      </c>
      <c r="G13" s="34">
        <f>'Število tekmovalcev'!AF70</f>
        <v>23</v>
      </c>
      <c r="H13" s="35">
        <f t="shared" ref="H13:H33" si="8">IF(G13&gt;30,3,IF(G13&gt;15,2,IF(G13&gt;5,1,0)))</f>
        <v>2</v>
      </c>
      <c r="I13" s="34">
        <f>'Število tekmovalcev'!AG70</f>
        <v>0</v>
      </c>
      <c r="J13" s="34" t="s">
        <v>27</v>
      </c>
      <c r="K13" s="35">
        <v>2</v>
      </c>
      <c r="L13" s="33">
        <f t="shared" ref="L13:L33" si="9">SUM(D13+F13+H13+K13)</f>
        <v>6</v>
      </c>
    </row>
    <row r="14" spans="1:12" ht="15.5" x14ac:dyDescent="0.25">
      <c r="A14" s="32">
        <f t="shared" si="5"/>
        <v>11</v>
      </c>
      <c r="B14" s="31" t="str">
        <f>'Število tekmovalcev'!B72</f>
        <v>SMUČARSKI KLUB ČRNA NA KOROŠKEM</v>
      </c>
      <c r="C14" s="32">
        <f>'Število članov'!C70</f>
        <v>32</v>
      </c>
      <c r="D14" s="33">
        <f t="shared" si="6"/>
        <v>1</v>
      </c>
      <c r="E14" s="34">
        <f>'Število tekmovalcev'!AE72</f>
        <v>0</v>
      </c>
      <c r="F14" s="35">
        <f t="shared" si="7"/>
        <v>0</v>
      </c>
      <c r="G14" s="34">
        <f>'Število tekmovalcev'!AF72</f>
        <v>9</v>
      </c>
      <c r="H14" s="35">
        <f t="shared" si="8"/>
        <v>1</v>
      </c>
      <c r="I14" s="34" t="s">
        <v>27</v>
      </c>
      <c r="J14" s="34">
        <f>'Število tekmovalcev'!AH72</f>
        <v>0</v>
      </c>
      <c r="K14" s="35">
        <v>1</v>
      </c>
      <c r="L14" s="33">
        <f t="shared" si="9"/>
        <v>3</v>
      </c>
    </row>
    <row r="15" spans="1:12" ht="15.5" x14ac:dyDescent="0.25">
      <c r="A15" s="32">
        <f t="shared" si="5"/>
        <v>12</v>
      </c>
      <c r="B15" s="31" t="str">
        <f>'Število tekmovalcev'!B73</f>
        <v>SMUČARSKI KLUB DOMEL ŽELEZNIKI</v>
      </c>
      <c r="C15" s="32">
        <f>'Število članov'!C71</f>
        <v>11</v>
      </c>
      <c r="D15" s="33">
        <f t="shared" si="6"/>
        <v>1</v>
      </c>
      <c r="E15" s="34">
        <f>'Število tekmovalcev'!AE73</f>
        <v>0</v>
      </c>
      <c r="F15" s="35">
        <f t="shared" si="7"/>
        <v>0</v>
      </c>
      <c r="G15" s="34">
        <f>'Število tekmovalcev'!AF73</f>
        <v>6</v>
      </c>
      <c r="H15" s="35">
        <f t="shared" si="8"/>
        <v>1</v>
      </c>
      <c r="I15" s="34">
        <f>'Število tekmovalcev'!AG73</f>
        <v>0</v>
      </c>
      <c r="J15" s="34">
        <f>'Število tekmovalcev'!AH73</f>
        <v>0</v>
      </c>
      <c r="K15" s="35"/>
      <c r="L15" s="33">
        <f t="shared" si="9"/>
        <v>2</v>
      </c>
    </row>
    <row r="16" spans="1:12" ht="15.5" x14ac:dyDescent="0.25">
      <c r="A16" s="32">
        <f t="shared" si="5"/>
        <v>13</v>
      </c>
      <c r="B16" s="31" t="str">
        <f>'Število tekmovalcev'!B74</f>
        <v>SMUČARSKI KLUB DVORNIK TRANSPORT</v>
      </c>
      <c r="C16" s="32">
        <f>'Število članov'!C72</f>
        <v>9</v>
      </c>
      <c r="D16" s="33">
        <f t="shared" si="6"/>
        <v>0</v>
      </c>
      <c r="E16" s="34">
        <f>'Število tekmovalcev'!AE74</f>
        <v>1</v>
      </c>
      <c r="F16" s="35">
        <f t="shared" si="7"/>
        <v>1</v>
      </c>
      <c r="G16" s="34">
        <f>'Število tekmovalcev'!AF74</f>
        <v>1</v>
      </c>
      <c r="H16" s="35">
        <f t="shared" si="8"/>
        <v>0</v>
      </c>
      <c r="I16" s="34">
        <f>'Število tekmovalcev'!AG74</f>
        <v>0</v>
      </c>
      <c r="J16" s="34">
        <f>'Število tekmovalcev'!AH74</f>
        <v>0</v>
      </c>
      <c r="K16" s="35"/>
      <c r="L16" s="33">
        <f t="shared" si="9"/>
        <v>1</v>
      </c>
    </row>
    <row r="17" spans="1:12" ht="15.5" x14ac:dyDescent="0.25">
      <c r="A17" s="32">
        <f t="shared" si="5"/>
        <v>14</v>
      </c>
      <c r="B17" s="31" t="str">
        <f>'Število tekmovalcev'!B76</f>
        <v>SMUČARSKI KLUB GORICA NOVA GORICA</v>
      </c>
      <c r="C17" s="32">
        <f>'Število članov'!C74</f>
        <v>54</v>
      </c>
      <c r="D17" s="33">
        <f t="shared" si="6"/>
        <v>1</v>
      </c>
      <c r="E17" s="34">
        <f>'Število tekmovalcev'!AE76</f>
        <v>1</v>
      </c>
      <c r="F17" s="35">
        <f t="shared" si="7"/>
        <v>1</v>
      </c>
      <c r="G17" s="34">
        <f>'Število tekmovalcev'!AF76</f>
        <v>16</v>
      </c>
      <c r="H17" s="35">
        <f t="shared" si="8"/>
        <v>2</v>
      </c>
      <c r="I17" s="34" t="s">
        <v>27</v>
      </c>
      <c r="J17" s="34">
        <f>'Število tekmovalcev'!AH76</f>
        <v>0</v>
      </c>
      <c r="K17" s="35">
        <v>1</v>
      </c>
      <c r="L17" s="33">
        <f t="shared" si="9"/>
        <v>5</v>
      </c>
    </row>
    <row r="18" spans="1:12" ht="15.5" x14ac:dyDescent="0.25">
      <c r="A18" s="32">
        <f t="shared" si="5"/>
        <v>15</v>
      </c>
      <c r="B18" s="31" t="str">
        <f>'Število tekmovalcev'!B78</f>
        <v>SMUČARSKI KLUB GOZDNIK ŽALEC</v>
      </c>
      <c r="C18" s="32">
        <f>'Število članov'!C76</f>
        <v>12</v>
      </c>
      <c r="D18" s="33">
        <f t="shared" si="6"/>
        <v>1</v>
      </c>
      <c r="E18" s="34">
        <f>'Število tekmovalcev'!AE78</f>
        <v>0</v>
      </c>
      <c r="F18" s="35">
        <f t="shared" si="7"/>
        <v>0</v>
      </c>
      <c r="G18" s="34">
        <f>'Število tekmovalcev'!AF78</f>
        <v>0</v>
      </c>
      <c r="H18" s="35">
        <f t="shared" si="8"/>
        <v>0</v>
      </c>
      <c r="I18" s="34">
        <f>'Število tekmovalcev'!AG78</f>
        <v>0</v>
      </c>
      <c r="J18" s="34">
        <f>'Število tekmovalcev'!AH78</f>
        <v>0</v>
      </c>
      <c r="K18" s="35"/>
      <c r="L18" s="33">
        <f t="shared" si="9"/>
        <v>1</v>
      </c>
    </row>
    <row r="19" spans="1:12" ht="15.5" x14ac:dyDescent="0.25">
      <c r="A19" s="32">
        <f t="shared" si="5"/>
        <v>16</v>
      </c>
      <c r="B19" s="31" t="str">
        <f>'Število tekmovalcev'!B91</f>
        <v>SMUČARSKI KLUB LJUBLJANA - KRISTIJANIJA</v>
      </c>
      <c r="C19" s="32">
        <f>'Število članov'!C89</f>
        <v>23</v>
      </c>
      <c r="D19" s="33">
        <f t="shared" si="6"/>
        <v>1</v>
      </c>
      <c r="E19" s="34">
        <f>'Število tekmovalcev'!AE91</f>
        <v>0</v>
      </c>
      <c r="F19" s="35">
        <f t="shared" si="7"/>
        <v>0</v>
      </c>
      <c r="G19" s="34">
        <f>'Število tekmovalcev'!AF91</f>
        <v>0</v>
      </c>
      <c r="H19" s="35">
        <f t="shared" si="8"/>
        <v>0</v>
      </c>
      <c r="I19" s="34">
        <f>'Število tekmovalcev'!AG91</f>
        <v>0</v>
      </c>
      <c r="J19" s="34">
        <f>'Število tekmovalcev'!AH91</f>
        <v>0</v>
      </c>
      <c r="K19" s="35"/>
      <c r="L19" s="33">
        <f t="shared" si="9"/>
        <v>1</v>
      </c>
    </row>
    <row r="20" spans="1:12" ht="15.5" x14ac:dyDescent="0.25">
      <c r="A20" s="32">
        <f t="shared" si="5"/>
        <v>17</v>
      </c>
      <c r="B20" s="31" t="str">
        <f>'Število tekmovalcev'!B92</f>
        <v>SMUČARSKI KLUB LOGATEC</v>
      </c>
      <c r="C20" s="32">
        <f>'Število članov'!C90</f>
        <v>20</v>
      </c>
      <c r="D20" s="33">
        <f t="shared" si="6"/>
        <v>1</v>
      </c>
      <c r="E20" s="34">
        <f>'Število tekmovalcev'!AE92</f>
        <v>0</v>
      </c>
      <c r="F20" s="35">
        <f t="shared" si="7"/>
        <v>0</v>
      </c>
      <c r="G20" s="34">
        <f>'Število tekmovalcev'!AF92</f>
        <v>3</v>
      </c>
      <c r="H20" s="35">
        <f t="shared" si="8"/>
        <v>0</v>
      </c>
      <c r="I20" s="34">
        <f>'Število tekmovalcev'!AG92</f>
        <v>0</v>
      </c>
      <c r="J20" s="34">
        <f>'Število tekmovalcev'!AH92</f>
        <v>0</v>
      </c>
      <c r="K20" s="35"/>
      <c r="L20" s="33">
        <f t="shared" si="9"/>
        <v>1</v>
      </c>
    </row>
    <row r="21" spans="1:12" ht="15.5" x14ac:dyDescent="0.25">
      <c r="A21" s="32">
        <f t="shared" si="5"/>
        <v>18</v>
      </c>
      <c r="B21" s="31" t="str">
        <f>'Število tekmovalcev'!B94</f>
        <v>SMUČARSKI KLUB LUČE</v>
      </c>
      <c r="C21" s="32">
        <f>'Število članov'!C92</f>
        <v>16</v>
      </c>
      <c r="D21" s="33">
        <f t="shared" si="6"/>
        <v>1</v>
      </c>
      <c r="E21" s="34">
        <f>'Število tekmovalcev'!AE94</f>
        <v>1</v>
      </c>
      <c r="F21" s="35">
        <f t="shared" si="7"/>
        <v>1</v>
      </c>
      <c r="G21" s="34">
        <f>'Število tekmovalcev'!AF94</f>
        <v>0</v>
      </c>
      <c r="H21" s="35">
        <f t="shared" si="8"/>
        <v>0</v>
      </c>
      <c r="I21" s="34">
        <f>'Število tekmovalcev'!AG94</f>
        <v>0</v>
      </c>
      <c r="J21" s="34">
        <f>'Število tekmovalcev'!AH94</f>
        <v>0</v>
      </c>
      <c r="K21" s="35"/>
      <c r="L21" s="33">
        <f t="shared" si="9"/>
        <v>2</v>
      </c>
    </row>
    <row r="22" spans="1:12" ht="15.5" x14ac:dyDescent="0.25">
      <c r="A22" s="32">
        <f t="shared" si="5"/>
        <v>19</v>
      </c>
      <c r="B22" s="31" t="str">
        <f>'Število tekmovalcev'!B95</f>
        <v>SMUČARSKI KLUB MARKIN POSTOJNA</v>
      </c>
      <c r="C22" s="32">
        <f>'Število članov'!C93</f>
        <v>28</v>
      </c>
      <c r="D22" s="33">
        <f t="shared" si="6"/>
        <v>1</v>
      </c>
      <c r="E22" s="34">
        <f>'Število tekmovalcev'!AE95</f>
        <v>0</v>
      </c>
      <c r="F22" s="35">
        <f t="shared" si="7"/>
        <v>0</v>
      </c>
      <c r="G22" s="34">
        <f>'Število tekmovalcev'!AF95</f>
        <v>0</v>
      </c>
      <c r="H22" s="35">
        <f t="shared" si="8"/>
        <v>0</v>
      </c>
      <c r="I22" s="34" t="s">
        <v>27</v>
      </c>
      <c r="J22" s="34">
        <f>'Število tekmovalcev'!AH95</f>
        <v>0</v>
      </c>
      <c r="K22" s="35">
        <v>1</v>
      </c>
      <c r="L22" s="33">
        <f t="shared" si="9"/>
        <v>2</v>
      </c>
    </row>
    <row r="23" spans="1:12" ht="15.5" x14ac:dyDescent="0.25">
      <c r="A23" s="32">
        <f t="shared" si="5"/>
        <v>20</v>
      </c>
      <c r="B23" s="31" t="str">
        <f>'Število tekmovalcev'!B96</f>
        <v>SMUČARSKI KLUB MATAJUR TOLMIN</v>
      </c>
      <c r="C23" s="32">
        <f>'Število članov'!C94</f>
        <v>52</v>
      </c>
      <c r="D23" s="33">
        <f t="shared" si="6"/>
        <v>1</v>
      </c>
      <c r="E23" s="34">
        <f>'Število tekmovalcev'!AE96</f>
        <v>0</v>
      </c>
      <c r="F23" s="35">
        <f t="shared" si="7"/>
        <v>0</v>
      </c>
      <c r="G23" s="34">
        <f>'Število tekmovalcev'!AF96</f>
        <v>6</v>
      </c>
      <c r="H23" s="35">
        <f t="shared" si="8"/>
        <v>1</v>
      </c>
      <c r="I23" s="34">
        <f>'Število tekmovalcev'!AG96</f>
        <v>0</v>
      </c>
      <c r="J23" s="34">
        <f>'Število tekmovalcev'!AH96</f>
        <v>0</v>
      </c>
      <c r="K23" s="35"/>
      <c r="L23" s="33">
        <f t="shared" si="9"/>
        <v>2</v>
      </c>
    </row>
    <row r="24" spans="1:12" ht="15.5" x14ac:dyDescent="0.25">
      <c r="A24" s="32">
        <f t="shared" si="5"/>
        <v>21</v>
      </c>
      <c r="B24" s="31" t="str">
        <f>'Število tekmovalcev'!B97</f>
        <v>SMUČARSKI KLUB OLIMPIJA</v>
      </c>
      <c r="C24" s="32">
        <f>'Število članov'!C95</f>
        <v>74</v>
      </c>
      <c r="D24" s="33">
        <f t="shared" si="6"/>
        <v>1</v>
      </c>
      <c r="E24" s="34">
        <f>'Število tekmovalcev'!AE97</f>
        <v>0</v>
      </c>
      <c r="F24" s="35">
        <f t="shared" si="7"/>
        <v>0</v>
      </c>
      <c r="G24" s="34">
        <f>'Število tekmovalcev'!AF97</f>
        <v>14</v>
      </c>
      <c r="H24" s="35">
        <f t="shared" si="8"/>
        <v>1</v>
      </c>
      <c r="I24" s="34" t="s">
        <v>27</v>
      </c>
      <c r="J24" s="34">
        <f>'Število tekmovalcev'!AH97</f>
        <v>0</v>
      </c>
      <c r="K24" s="35">
        <v>1</v>
      </c>
      <c r="L24" s="33">
        <f t="shared" si="9"/>
        <v>3</v>
      </c>
    </row>
    <row r="25" spans="1:12" ht="15.5" x14ac:dyDescent="0.25">
      <c r="A25" s="32">
        <f t="shared" si="5"/>
        <v>22</v>
      </c>
      <c r="B25" s="31" t="str">
        <f>'Število tekmovalcev'!B99</f>
        <v>SMUČARSKI KLUB POHORJE</v>
      </c>
      <c r="C25" s="32">
        <f>'Število članov'!C97</f>
        <v>98</v>
      </c>
      <c r="D25" s="33">
        <f t="shared" si="6"/>
        <v>1</v>
      </c>
      <c r="E25" s="34">
        <f>'Število tekmovalcev'!AE99</f>
        <v>0</v>
      </c>
      <c r="F25" s="35">
        <f t="shared" si="7"/>
        <v>0</v>
      </c>
      <c r="G25" s="34">
        <f>'Število tekmovalcev'!AF99</f>
        <v>4</v>
      </c>
      <c r="H25" s="35">
        <f t="shared" si="8"/>
        <v>0</v>
      </c>
      <c r="I25" s="34">
        <f>'Število tekmovalcev'!AG99</f>
        <v>0</v>
      </c>
      <c r="J25" s="34" t="s">
        <v>27</v>
      </c>
      <c r="K25" s="35">
        <v>2</v>
      </c>
      <c r="L25" s="33">
        <f t="shared" si="9"/>
        <v>3</v>
      </c>
    </row>
    <row r="26" spans="1:12" ht="15.5" x14ac:dyDescent="0.25">
      <c r="A26" s="32">
        <f t="shared" si="5"/>
        <v>23</v>
      </c>
      <c r="B26" s="31" t="str">
        <f>'Število tekmovalcev'!B100</f>
        <v>SMUČARSKI KLUB POLJANE</v>
      </c>
      <c r="C26" s="32">
        <f>'Število članov'!C98</f>
        <v>30</v>
      </c>
      <c r="D26" s="33">
        <f t="shared" si="6"/>
        <v>1</v>
      </c>
      <c r="E26" s="34">
        <f>'Število tekmovalcev'!AE100</f>
        <v>0</v>
      </c>
      <c r="F26" s="35">
        <f t="shared" si="7"/>
        <v>0</v>
      </c>
      <c r="G26" s="34">
        <f>'Število tekmovalcev'!AF100</f>
        <v>11</v>
      </c>
      <c r="H26" s="35">
        <f t="shared" si="8"/>
        <v>1</v>
      </c>
      <c r="I26" s="34" t="s">
        <v>27</v>
      </c>
      <c r="J26" s="34" t="s">
        <v>27</v>
      </c>
      <c r="K26" s="35">
        <v>3</v>
      </c>
      <c r="L26" s="33">
        <f t="shared" si="9"/>
        <v>5</v>
      </c>
    </row>
    <row r="27" spans="1:12" ht="15.5" x14ac:dyDescent="0.25">
      <c r="A27" s="32">
        <f t="shared" si="5"/>
        <v>24</v>
      </c>
      <c r="B27" s="31" t="str">
        <f>'Število tekmovalcev'!B101</f>
        <v>SMUČARSKI KLUB PORTOROŽ</v>
      </c>
      <c r="C27" s="32">
        <f>'Število članov'!C99</f>
        <v>30</v>
      </c>
      <c r="D27" s="33">
        <f t="shared" si="6"/>
        <v>1</v>
      </c>
      <c r="E27" s="34">
        <f>'Število tekmovalcev'!AE101</f>
        <v>0</v>
      </c>
      <c r="F27" s="35">
        <f t="shared" si="7"/>
        <v>0</v>
      </c>
      <c r="G27" s="34">
        <f>'Število tekmovalcev'!AF101</f>
        <v>0</v>
      </c>
      <c r="H27" s="35">
        <f t="shared" si="8"/>
        <v>0</v>
      </c>
      <c r="I27" s="34">
        <f>'Število tekmovalcev'!AG101</f>
        <v>0</v>
      </c>
      <c r="J27" s="34">
        <f>'Število tekmovalcev'!AH101</f>
        <v>0</v>
      </c>
      <c r="K27" s="35"/>
      <c r="L27" s="33">
        <f t="shared" si="9"/>
        <v>1</v>
      </c>
    </row>
    <row r="28" spans="1:12" ht="15.5" x14ac:dyDescent="0.25">
      <c r="A28" s="32">
        <f t="shared" si="5"/>
        <v>25</v>
      </c>
      <c r="B28" s="31" t="str">
        <f>'Število tekmovalcev'!B107</f>
        <v>SMUČARSKI KLUB RADOVLJICA</v>
      </c>
      <c r="C28" s="32">
        <f>'Število članov'!C105</f>
        <v>132</v>
      </c>
      <c r="D28" s="33">
        <f t="shared" si="6"/>
        <v>2</v>
      </c>
      <c r="E28" s="34">
        <f>'Število tekmovalcev'!AE107</f>
        <v>0</v>
      </c>
      <c r="F28" s="35">
        <f t="shared" si="7"/>
        <v>0</v>
      </c>
      <c r="G28" s="34">
        <f>'Število tekmovalcev'!AF107</f>
        <v>19</v>
      </c>
      <c r="H28" s="35">
        <f t="shared" si="8"/>
        <v>2</v>
      </c>
      <c r="I28" s="34" t="s">
        <v>27</v>
      </c>
      <c r="J28" s="34" t="s">
        <v>27</v>
      </c>
      <c r="K28" s="35">
        <v>3</v>
      </c>
      <c r="L28" s="33">
        <f t="shared" si="9"/>
        <v>7</v>
      </c>
    </row>
    <row r="29" spans="1:12" ht="15.5" x14ac:dyDescent="0.25">
      <c r="A29" s="32">
        <f t="shared" si="5"/>
        <v>26</v>
      </c>
      <c r="B29" s="31" t="str">
        <f>'Število tekmovalcev'!B113</f>
        <v>SMUČARSKI KLUB SNEŽINKA</v>
      </c>
      <c r="C29" s="32">
        <f>'Število članov'!C111</f>
        <v>101</v>
      </c>
      <c r="D29" s="33">
        <f t="shared" si="6"/>
        <v>2</v>
      </c>
      <c r="E29" s="34">
        <f>'Število tekmovalcev'!AE113</f>
        <v>0</v>
      </c>
      <c r="F29" s="35">
        <f t="shared" si="7"/>
        <v>0</v>
      </c>
      <c r="G29" s="34">
        <f>'Število tekmovalcev'!AF113</f>
        <v>0</v>
      </c>
      <c r="H29" s="35">
        <f t="shared" si="8"/>
        <v>0</v>
      </c>
      <c r="I29" s="34">
        <f>'Število tekmovalcev'!AG113</f>
        <v>0</v>
      </c>
      <c r="J29" s="34">
        <f>'Število tekmovalcev'!AH113</f>
        <v>0</v>
      </c>
      <c r="K29" s="35"/>
      <c r="L29" s="33">
        <f t="shared" si="9"/>
        <v>2</v>
      </c>
    </row>
    <row r="30" spans="1:12" ht="15.5" x14ac:dyDescent="0.25">
      <c r="A30" s="32">
        <f t="shared" si="5"/>
        <v>27</v>
      </c>
      <c r="B30" s="31" t="str">
        <f>'Število tekmovalcev'!B119</f>
        <v>SMUČARSKI KLUB VELENJE</v>
      </c>
      <c r="C30" s="32">
        <f>'Število članov'!C117</f>
        <v>15</v>
      </c>
      <c r="D30" s="33">
        <f t="shared" si="6"/>
        <v>1</v>
      </c>
      <c r="E30" s="34">
        <f>'Število tekmovalcev'!AE119</f>
        <v>0</v>
      </c>
      <c r="F30" s="35">
        <f t="shared" si="7"/>
        <v>0</v>
      </c>
      <c r="G30" s="34">
        <f>'Število tekmovalcev'!AF119</f>
        <v>1</v>
      </c>
      <c r="H30" s="35">
        <f t="shared" si="8"/>
        <v>0</v>
      </c>
      <c r="I30" s="34">
        <f>'Število tekmovalcev'!AG119</f>
        <v>0</v>
      </c>
      <c r="J30" s="34">
        <f>'Število tekmovalcev'!AH119</f>
        <v>0</v>
      </c>
      <c r="K30" s="35"/>
      <c r="L30" s="33">
        <f t="shared" si="9"/>
        <v>1</v>
      </c>
    </row>
    <row r="31" spans="1:12" ht="15.5" x14ac:dyDescent="0.25">
      <c r="A31" s="32">
        <f t="shared" si="5"/>
        <v>28</v>
      </c>
      <c r="B31" s="31" t="str">
        <f>'Število tekmovalcev'!B121</f>
        <v>SMUČARSKI KLUB VUZENICA</v>
      </c>
      <c r="C31" s="32">
        <f>'Število članov'!C119</f>
        <v>23</v>
      </c>
      <c r="D31" s="33">
        <f t="shared" si="6"/>
        <v>1</v>
      </c>
      <c r="E31" s="34">
        <f>'Število tekmovalcev'!AE121</f>
        <v>0</v>
      </c>
      <c r="F31" s="35">
        <f t="shared" si="7"/>
        <v>0</v>
      </c>
      <c r="G31" s="34">
        <f>'Število tekmovalcev'!AF121</f>
        <v>10</v>
      </c>
      <c r="H31" s="35">
        <f t="shared" si="8"/>
        <v>1</v>
      </c>
      <c r="I31" s="34" t="s">
        <v>27</v>
      </c>
      <c r="J31" s="34" t="s">
        <v>27</v>
      </c>
      <c r="K31" s="35">
        <v>3</v>
      </c>
      <c r="L31" s="33">
        <f t="shared" si="9"/>
        <v>5</v>
      </c>
    </row>
    <row r="32" spans="1:12" ht="15.5" x14ac:dyDescent="0.25">
      <c r="A32" s="32">
        <f t="shared" si="5"/>
        <v>29</v>
      </c>
      <c r="B32" s="31" t="str">
        <f>'Število tekmovalcev'!B129</f>
        <v>SMUČARSKO DRUŠTVO AJDOVŠČINA</v>
      </c>
      <c r="C32" s="32">
        <f>'Število članov'!C127</f>
        <v>61</v>
      </c>
      <c r="D32" s="33">
        <f t="shared" si="6"/>
        <v>1</v>
      </c>
      <c r="E32" s="34">
        <f>'Število tekmovalcev'!AE129</f>
        <v>0</v>
      </c>
      <c r="F32" s="35">
        <f t="shared" si="7"/>
        <v>0</v>
      </c>
      <c r="G32" s="34">
        <f>'Število tekmovalcev'!AF129</f>
        <v>0</v>
      </c>
      <c r="H32" s="35">
        <f t="shared" si="8"/>
        <v>0</v>
      </c>
      <c r="I32" s="34">
        <f>'Število tekmovalcev'!AG129</f>
        <v>0</v>
      </c>
      <c r="J32" s="34">
        <f>'Število tekmovalcev'!AH129</f>
        <v>0</v>
      </c>
      <c r="K32" s="35"/>
      <c r="L32" s="33">
        <f t="shared" si="9"/>
        <v>1</v>
      </c>
    </row>
    <row r="33" spans="1:12" ht="15.5" x14ac:dyDescent="0.25">
      <c r="A33" s="32">
        <f t="shared" si="5"/>
        <v>30</v>
      </c>
      <c r="B33" s="31" t="str">
        <f>'Število tekmovalcev'!B130</f>
        <v>SMUČARSKO DRUŠTVO BELI ZAJEC</v>
      </c>
      <c r="C33" s="32">
        <f>'Število članov'!C128</f>
        <v>62</v>
      </c>
      <c r="D33" s="33">
        <f t="shared" si="6"/>
        <v>1</v>
      </c>
      <c r="E33" s="34">
        <f>'Število tekmovalcev'!AE130</f>
        <v>0</v>
      </c>
      <c r="F33" s="35">
        <f t="shared" si="7"/>
        <v>0</v>
      </c>
      <c r="G33" s="34">
        <f>'Število tekmovalcev'!AF130</f>
        <v>4</v>
      </c>
      <c r="H33" s="35">
        <f t="shared" si="8"/>
        <v>0</v>
      </c>
      <c r="I33" s="34" t="s">
        <v>27</v>
      </c>
      <c r="J33" s="34" t="s">
        <v>27</v>
      </c>
      <c r="K33" s="35">
        <v>3</v>
      </c>
      <c r="L33" s="33">
        <f t="shared" si="9"/>
        <v>4</v>
      </c>
    </row>
    <row r="34" spans="1:12" ht="15.5" x14ac:dyDescent="0.25">
      <c r="A34" s="32">
        <f t="shared" si="5"/>
        <v>31</v>
      </c>
      <c r="B34" s="31" t="str">
        <f>'Število tekmovalcev'!B133</f>
        <v>SMUČARSKO DRUŠTVO DOMŽALE</v>
      </c>
      <c r="C34" s="32">
        <f>'Število članov'!C131</f>
        <v>43</v>
      </c>
      <c r="D34" s="33">
        <f t="shared" ref="D34:D41" si="10">IF(C34&gt;300,3,IF(C34&gt;100,2,IF(C34&gt;9,1,0)))</f>
        <v>1</v>
      </c>
      <c r="E34" s="34">
        <f>'Število tekmovalcev'!AE133</f>
        <v>0</v>
      </c>
      <c r="F34" s="35">
        <f t="shared" ref="F34:F41" si="11">IF(E34=0,0,IF(E34=1,1,IF(E34&gt;1,2)))</f>
        <v>0</v>
      </c>
      <c r="G34" s="34">
        <f>'Število tekmovalcev'!AF133</f>
        <v>11</v>
      </c>
      <c r="H34" s="35">
        <f t="shared" ref="H34:H41" si="12">IF(G34&gt;30,3,IF(G34&gt;15,2,IF(G34&gt;5,1,0)))</f>
        <v>1</v>
      </c>
      <c r="I34" s="34">
        <f>'Število tekmovalcev'!AG133</f>
        <v>0</v>
      </c>
      <c r="J34" s="34">
        <f>'Število tekmovalcev'!AH133</f>
        <v>0</v>
      </c>
      <c r="K34" s="35"/>
      <c r="L34" s="33">
        <f t="shared" ref="L34:L41" si="13">SUM(D34+F34+H34+K34)</f>
        <v>2</v>
      </c>
    </row>
    <row r="35" spans="1:12" ht="15.5" x14ac:dyDescent="0.25">
      <c r="A35" s="32">
        <f t="shared" ref="A35:A41" si="14">+ROW()-3</f>
        <v>32</v>
      </c>
      <c r="B35" s="31" t="str">
        <f>'Število tekmovalcev'!B134</f>
        <v>SMUČARSKO DRUŠTVO GAČE</v>
      </c>
      <c r="C35" s="32">
        <f>'Število članov'!C132</f>
        <v>15</v>
      </c>
      <c r="D35" s="33">
        <f t="shared" si="10"/>
        <v>1</v>
      </c>
      <c r="E35" s="34">
        <f>'Število tekmovalcev'!AE134</f>
        <v>0</v>
      </c>
      <c r="F35" s="35">
        <f t="shared" si="11"/>
        <v>0</v>
      </c>
      <c r="G35" s="34">
        <f>'Število tekmovalcev'!AF134</f>
        <v>0</v>
      </c>
      <c r="H35" s="35">
        <f t="shared" si="12"/>
        <v>0</v>
      </c>
      <c r="I35" s="34">
        <f>'Število tekmovalcev'!AG134</f>
        <v>0</v>
      </c>
      <c r="J35" s="34">
        <f>'Število tekmovalcev'!AH134</f>
        <v>0</v>
      </c>
      <c r="K35" s="35"/>
      <c r="L35" s="33">
        <f t="shared" si="13"/>
        <v>1</v>
      </c>
    </row>
    <row r="36" spans="1:12" ht="15.5" x14ac:dyDescent="0.25">
      <c r="A36" s="32">
        <f t="shared" si="14"/>
        <v>33</v>
      </c>
      <c r="B36" s="31" t="str">
        <f>'Število tekmovalcev'!B138</f>
        <v>SMUČARSKO DRUŠTVO KRAS</v>
      </c>
      <c r="C36" s="32">
        <f>'Število članov'!C136</f>
        <v>24</v>
      </c>
      <c r="D36" s="33">
        <f t="shared" si="10"/>
        <v>1</v>
      </c>
      <c r="E36" s="34">
        <f>'Število tekmovalcev'!AE138</f>
        <v>0</v>
      </c>
      <c r="F36" s="35">
        <f t="shared" si="11"/>
        <v>0</v>
      </c>
      <c r="G36" s="34">
        <f>'Število tekmovalcev'!AF138</f>
        <v>0</v>
      </c>
      <c r="H36" s="35">
        <f t="shared" si="12"/>
        <v>0</v>
      </c>
      <c r="I36" s="34">
        <f>'Število tekmovalcev'!AG138</f>
        <v>0</v>
      </c>
      <c r="J36" s="34">
        <f>'Število tekmovalcev'!AH138</f>
        <v>0</v>
      </c>
      <c r="K36" s="35"/>
      <c r="L36" s="33">
        <f t="shared" si="13"/>
        <v>1</v>
      </c>
    </row>
    <row r="37" spans="1:12" ht="15.5" x14ac:dyDescent="0.25">
      <c r="A37" s="32">
        <f t="shared" si="14"/>
        <v>34</v>
      </c>
      <c r="B37" s="31" t="str">
        <f>'Število tekmovalcev'!B139</f>
        <v>SMUČARSKO DRUŠTVO KRKA ROG</v>
      </c>
      <c r="C37" s="32">
        <f>'Število članov'!C137</f>
        <v>83</v>
      </c>
      <c r="D37" s="33">
        <f t="shared" si="10"/>
        <v>1</v>
      </c>
      <c r="E37" s="34">
        <f>'Število tekmovalcev'!AE139</f>
        <v>0</v>
      </c>
      <c r="F37" s="35">
        <f t="shared" si="11"/>
        <v>0</v>
      </c>
      <c r="G37" s="34">
        <f>'Število tekmovalcev'!AF139</f>
        <v>5</v>
      </c>
      <c r="H37" s="35">
        <f t="shared" si="12"/>
        <v>0</v>
      </c>
      <c r="I37" s="34" t="s">
        <v>27</v>
      </c>
      <c r="J37" s="34">
        <f>'Število tekmovalcev'!AH139</f>
        <v>0</v>
      </c>
      <c r="K37" s="35">
        <v>1</v>
      </c>
      <c r="L37" s="33">
        <f t="shared" si="13"/>
        <v>2</v>
      </c>
    </row>
    <row r="38" spans="1:12" ht="15.5" x14ac:dyDescent="0.25">
      <c r="A38" s="32">
        <f t="shared" si="14"/>
        <v>35</v>
      </c>
      <c r="B38" s="31" t="str">
        <f>'Število tekmovalcev'!B145</f>
        <v>SMUČARSKO DRUŠTVO NOVINAR</v>
      </c>
      <c r="C38" s="32">
        <f>'Število članov'!C143</f>
        <v>234</v>
      </c>
      <c r="D38" s="33">
        <f t="shared" si="10"/>
        <v>2</v>
      </c>
      <c r="E38" s="34">
        <f>'Število tekmovalcev'!AE145</f>
        <v>1</v>
      </c>
      <c r="F38" s="35">
        <f t="shared" si="11"/>
        <v>1</v>
      </c>
      <c r="G38" s="34">
        <f>'Število tekmovalcev'!AF145</f>
        <v>34</v>
      </c>
      <c r="H38" s="35">
        <f t="shared" si="12"/>
        <v>3</v>
      </c>
      <c r="I38" s="34" t="s">
        <v>27</v>
      </c>
      <c r="J38" s="34">
        <f>'Število tekmovalcev'!AH145</f>
        <v>0</v>
      </c>
      <c r="K38" s="35">
        <v>1</v>
      </c>
      <c r="L38" s="33">
        <f t="shared" si="13"/>
        <v>7</v>
      </c>
    </row>
    <row r="39" spans="1:12" ht="15.5" x14ac:dyDescent="0.25">
      <c r="A39" s="32">
        <f t="shared" si="14"/>
        <v>36</v>
      </c>
      <c r="B39" s="31" t="str">
        <f>'Število tekmovalcev'!B152</f>
        <v>SMUČARSKO DRUŠTVO TRBOVLJE</v>
      </c>
      <c r="C39" s="32">
        <f>'Število članov'!C150</f>
        <v>26</v>
      </c>
      <c r="D39" s="33">
        <f t="shared" si="10"/>
        <v>1</v>
      </c>
      <c r="E39" s="34">
        <f>'Število tekmovalcev'!AE152</f>
        <v>0</v>
      </c>
      <c r="F39" s="35">
        <f t="shared" si="11"/>
        <v>0</v>
      </c>
      <c r="G39" s="34">
        <f>'Število tekmovalcev'!AF152</f>
        <v>0</v>
      </c>
      <c r="H39" s="35">
        <f t="shared" si="12"/>
        <v>0</v>
      </c>
      <c r="I39" s="34">
        <f>'Število tekmovalcev'!AG152</f>
        <v>0</v>
      </c>
      <c r="J39" s="34">
        <f>'Število tekmovalcev'!AH152</f>
        <v>0</v>
      </c>
      <c r="K39" s="35"/>
      <c r="L39" s="33">
        <f t="shared" si="13"/>
        <v>1</v>
      </c>
    </row>
    <row r="40" spans="1:12" ht="15.5" x14ac:dyDescent="0.25">
      <c r="A40" s="32">
        <f t="shared" si="14"/>
        <v>37</v>
      </c>
      <c r="B40" s="31" t="str">
        <f>'Število tekmovalcev'!B157</f>
        <v>SMUČARSKO DRUŠTVO VRHNIKA</v>
      </c>
      <c r="C40" s="32">
        <f>'Število članov'!C155</f>
        <v>18</v>
      </c>
      <c r="D40" s="33">
        <f t="shared" si="10"/>
        <v>1</v>
      </c>
      <c r="E40" s="34">
        <f>'Število tekmovalcev'!AE157</f>
        <v>0</v>
      </c>
      <c r="F40" s="35">
        <f t="shared" si="11"/>
        <v>0</v>
      </c>
      <c r="G40" s="34">
        <f>'Število tekmovalcev'!AF157</f>
        <v>0</v>
      </c>
      <c r="H40" s="35">
        <f t="shared" si="12"/>
        <v>0</v>
      </c>
      <c r="I40" s="34">
        <f>'Število tekmovalcev'!AG157</f>
        <v>0</v>
      </c>
      <c r="J40" s="34">
        <f>'Število tekmovalcev'!AH157</f>
        <v>0</v>
      </c>
      <c r="K40" s="35"/>
      <c r="L40" s="33">
        <f t="shared" si="13"/>
        <v>1</v>
      </c>
    </row>
    <row r="41" spans="1:12" ht="15.5" x14ac:dyDescent="0.25">
      <c r="A41" s="32">
        <f t="shared" si="14"/>
        <v>38</v>
      </c>
      <c r="B41" s="31" t="str">
        <f>'Število tekmovalcev'!B178</f>
        <v>SPORT KLUB DOL AJDOVŠČINA</v>
      </c>
      <c r="C41" s="32">
        <f>'Število članov'!C176</f>
        <v>28</v>
      </c>
      <c r="D41" s="33">
        <f t="shared" si="10"/>
        <v>1</v>
      </c>
      <c r="E41" s="34">
        <f>'Število tekmovalcev'!AE178</f>
        <v>2</v>
      </c>
      <c r="F41" s="35">
        <f t="shared" si="11"/>
        <v>2</v>
      </c>
      <c r="G41" s="34">
        <f>'Število tekmovalcev'!AF178</f>
        <v>0</v>
      </c>
      <c r="H41" s="35">
        <f t="shared" si="12"/>
        <v>0</v>
      </c>
      <c r="I41" s="34">
        <f>'Število tekmovalcev'!AG178</f>
        <v>0</v>
      </c>
      <c r="J41" s="34">
        <f>'Število tekmovalcev'!AH178</f>
        <v>0</v>
      </c>
      <c r="K41" s="35"/>
      <c r="L41" s="33">
        <f t="shared" si="13"/>
        <v>3</v>
      </c>
    </row>
    <row r="42" spans="1:12" ht="15.5" x14ac:dyDescent="0.25">
      <c r="A42" s="32">
        <f t="shared" ref="A42:A43" si="15">+ROW()-3</f>
        <v>39</v>
      </c>
      <c r="B42" s="31" t="str">
        <f>'Število tekmovalcev'!B204</f>
        <v>Športno društvo DR7</v>
      </c>
      <c r="C42" s="32">
        <f>'Število članov'!C202</f>
        <v>27</v>
      </c>
      <c r="D42" s="33">
        <f t="shared" ref="D42:D43" si="16">IF(C42&gt;300,3,IF(C42&gt;100,2,IF(C42&gt;9,1,0)))</f>
        <v>1</v>
      </c>
      <c r="E42" s="34">
        <f>'Število tekmovalcev'!AE204</f>
        <v>0</v>
      </c>
      <c r="F42" s="35">
        <f t="shared" ref="F42:F43" si="17">IF(E42=0,0,IF(E42=1,1,IF(E42&gt;1,2)))</f>
        <v>0</v>
      </c>
      <c r="G42" s="34">
        <f>'Število tekmovalcev'!AF204</f>
        <v>8</v>
      </c>
      <c r="H42" s="35">
        <f t="shared" ref="H42:H43" si="18">IF(G42&gt;30,3,IF(G42&gt;15,2,IF(G42&gt;5,1,0)))</f>
        <v>1</v>
      </c>
      <c r="I42" s="34">
        <f>'Število tekmovalcev'!AG204</f>
        <v>0</v>
      </c>
      <c r="J42" s="34">
        <f>'Število tekmovalcev'!AH204</f>
        <v>0</v>
      </c>
      <c r="K42" s="35"/>
      <c r="L42" s="33">
        <f t="shared" ref="L42:L43" si="19">SUM(D42+F42+H42+K42)</f>
        <v>2</v>
      </c>
    </row>
    <row r="43" spans="1:12" ht="15.5" x14ac:dyDescent="0.25">
      <c r="A43" s="32">
        <f t="shared" si="15"/>
        <v>40</v>
      </c>
      <c r="B43" s="31" t="str">
        <f>'Število tekmovalcev'!B241</f>
        <v>ŠPORTNO DRUŠTVO STANKO</v>
      </c>
      <c r="C43" s="32">
        <f>'Število članov'!C239</f>
        <v>38</v>
      </c>
      <c r="D43" s="33">
        <f t="shared" si="16"/>
        <v>1</v>
      </c>
      <c r="E43" s="34">
        <f>'Število tekmovalcev'!AE241</f>
        <v>0</v>
      </c>
      <c r="F43" s="35">
        <f t="shared" si="17"/>
        <v>0</v>
      </c>
      <c r="G43" s="34">
        <f>'Število tekmovalcev'!AF241</f>
        <v>6</v>
      </c>
      <c r="H43" s="35">
        <f t="shared" si="18"/>
        <v>1</v>
      </c>
      <c r="I43" s="34">
        <f>'Število tekmovalcev'!AG241</f>
        <v>0</v>
      </c>
      <c r="J43" s="34">
        <f>'Število tekmovalcev'!AH241</f>
        <v>0</v>
      </c>
      <c r="K43" s="35"/>
      <c r="L43" s="33">
        <f t="shared" si="19"/>
        <v>2</v>
      </c>
    </row>
    <row r="44" spans="1:12" ht="15.5" x14ac:dyDescent="0.25">
      <c r="A44" s="10"/>
      <c r="B44" s="9" t="s">
        <v>6</v>
      </c>
      <c r="C44" s="9">
        <f>SUM(C4:C43)</f>
        <v>1997</v>
      </c>
      <c r="D44" s="9">
        <f>SUM(D4:D43)</f>
        <v>44</v>
      </c>
      <c r="E44" s="9">
        <f>SUM(E4:E43)</f>
        <v>12</v>
      </c>
      <c r="F44" s="9">
        <f>SUM(F4:F43)</f>
        <v>12</v>
      </c>
      <c r="G44" s="9">
        <f>SUM(G4:G43)</f>
        <v>310</v>
      </c>
      <c r="H44" s="9">
        <f>SUM(H4:H43)</f>
        <v>28</v>
      </c>
      <c r="I44" s="37"/>
      <c r="J44" s="37"/>
      <c r="K44" s="9">
        <f>SUM(K4:K43)</f>
        <v>33</v>
      </c>
      <c r="L44" s="9">
        <f>SUM(L4:L43)</f>
        <v>117</v>
      </c>
    </row>
    <row r="45" spans="1:12" ht="15.5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5"/>
      <c r="L45" s="5"/>
    </row>
    <row r="46" spans="1:12" ht="15.5" x14ac:dyDescent="0.35">
      <c r="A46" s="4"/>
      <c r="B46" s="14" t="s">
        <v>302</v>
      </c>
      <c r="C46" s="5"/>
      <c r="D46" s="5"/>
      <c r="E46" s="5"/>
      <c r="F46" s="5"/>
      <c r="G46" s="5"/>
      <c r="H46" s="5"/>
      <c r="I46" s="5"/>
      <c r="J46" s="5"/>
      <c r="K46" s="5"/>
      <c r="L46" s="5"/>
    </row>
    <row r="49" spans="1:5" ht="18" x14ac:dyDescent="0.4">
      <c r="A49" s="8" t="s">
        <v>23</v>
      </c>
      <c r="B49" s="7"/>
      <c r="C49" s="7"/>
      <c r="D49" s="11" t="s">
        <v>301</v>
      </c>
      <c r="E49" s="7"/>
    </row>
  </sheetData>
  <autoFilter ref="A3:L44" xr:uid="{00000000-0001-0000-0000-000000000000}">
    <filterColumn colId="2" showButton="0"/>
    <filterColumn colId="4" showButton="0"/>
    <filterColumn colId="6" showButton="0"/>
  </autoFilter>
  <sortState xmlns:xlrd2="http://schemas.microsoft.com/office/spreadsheetml/2017/richdata2" ref="A4:L43">
    <sortCondition ref="A4:A43"/>
  </sortState>
  <mergeCells count="3">
    <mergeCell ref="C3:D3"/>
    <mergeCell ref="E3:F3"/>
    <mergeCell ref="G3:H3"/>
  </mergeCells>
  <phoneticPr fontId="0" type="noConversion"/>
  <pageMargins left="0.25" right="0.25" top="0.75" bottom="0.75" header="0.3" footer="0.3"/>
  <pageSetup paperSize="9" scale="52" fitToHeight="0" orientation="landscape" r:id="rId1"/>
  <headerFooter alignWithMargins="0">
    <oddFooter>&amp;C&amp;14&amp;P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A1:AH283"/>
  <sheetViews>
    <sheetView zoomScaleNormal="75" workbookViewId="0">
      <pane xSplit="11220" ySplit="1280" topLeftCell="B86" activePane="bottomLeft"/>
      <selection activeCell="B181" sqref="B1:B1048576"/>
      <selection pane="topRight" activeCell="AC6" sqref="AC6"/>
      <selection pane="bottomLeft" activeCell="B121" sqref="B121"/>
      <selection pane="bottomRight" activeCell="D121" sqref="D120:D121"/>
    </sheetView>
  </sheetViews>
  <sheetFormatPr defaultColWidth="9.1796875" defaultRowHeight="12.5" x14ac:dyDescent="0.25"/>
  <cols>
    <col min="1" max="1" width="9.1796875" style="3"/>
    <col min="2" max="2" width="94" style="3" customWidth="1"/>
    <col min="3" max="16384" width="9.1796875" style="3"/>
  </cols>
  <sheetData>
    <row r="1" spans="1:34" ht="13" x14ac:dyDescent="0.3">
      <c r="B1" s="15" t="s">
        <v>28</v>
      </c>
    </row>
    <row r="3" spans="1:34" ht="13" x14ac:dyDescent="0.3">
      <c r="B3" s="16"/>
      <c r="C3" s="41" t="s">
        <v>7</v>
      </c>
      <c r="D3" s="42"/>
      <c r="E3" s="42"/>
      <c r="F3" s="43"/>
      <c r="G3" s="41" t="s">
        <v>8</v>
      </c>
      <c r="H3" s="42"/>
      <c r="I3" s="42"/>
      <c r="J3" s="43"/>
      <c r="K3" s="41" t="s">
        <v>11</v>
      </c>
      <c r="L3" s="42"/>
      <c r="M3" s="42"/>
      <c r="N3" s="43"/>
      <c r="O3" s="41" t="s">
        <v>12</v>
      </c>
      <c r="P3" s="42"/>
      <c r="Q3" s="42"/>
      <c r="R3" s="43"/>
      <c r="S3" s="41" t="s">
        <v>18</v>
      </c>
      <c r="T3" s="42"/>
      <c r="U3" s="42"/>
      <c r="V3" s="43"/>
      <c r="W3" s="41" t="s">
        <v>13</v>
      </c>
      <c r="X3" s="42"/>
      <c r="Y3" s="42"/>
      <c r="Z3" s="43"/>
      <c r="AA3" s="41" t="s">
        <v>16</v>
      </c>
      <c r="AB3" s="42"/>
      <c r="AC3" s="42"/>
      <c r="AD3" s="43"/>
      <c r="AE3" s="44" t="s">
        <v>14</v>
      </c>
      <c r="AF3" s="44"/>
      <c r="AG3" s="45"/>
      <c r="AH3" s="45"/>
    </row>
    <row r="4" spans="1:34" ht="13" x14ac:dyDescent="0.3">
      <c r="A4" s="16" t="s">
        <v>15</v>
      </c>
      <c r="B4" s="17" t="s">
        <v>0</v>
      </c>
      <c r="C4" s="17" t="s">
        <v>9</v>
      </c>
      <c r="D4" s="17" t="s">
        <v>10</v>
      </c>
      <c r="E4" s="17" t="s">
        <v>19</v>
      </c>
      <c r="F4" s="17" t="s">
        <v>20</v>
      </c>
      <c r="G4" s="17" t="s">
        <v>9</v>
      </c>
      <c r="H4" s="17" t="s">
        <v>10</v>
      </c>
      <c r="I4" s="17" t="s">
        <v>19</v>
      </c>
      <c r="J4" s="17" t="s">
        <v>20</v>
      </c>
      <c r="K4" s="17" t="s">
        <v>9</v>
      </c>
      <c r="L4" s="17" t="s">
        <v>10</v>
      </c>
      <c r="M4" s="17" t="s">
        <v>19</v>
      </c>
      <c r="N4" s="17" t="s">
        <v>20</v>
      </c>
      <c r="O4" s="17" t="s">
        <v>9</v>
      </c>
      <c r="P4" s="17" t="s">
        <v>10</v>
      </c>
      <c r="Q4" s="17" t="s">
        <v>19</v>
      </c>
      <c r="R4" s="17" t="s">
        <v>20</v>
      </c>
      <c r="S4" s="17" t="s">
        <v>9</v>
      </c>
      <c r="T4" s="17" t="s">
        <v>10</v>
      </c>
      <c r="U4" s="17" t="s">
        <v>19</v>
      </c>
      <c r="V4" s="17" t="s">
        <v>20</v>
      </c>
      <c r="W4" s="17" t="s">
        <v>9</v>
      </c>
      <c r="X4" s="17" t="s">
        <v>10</v>
      </c>
      <c r="Y4" s="17" t="s">
        <v>19</v>
      </c>
      <c r="Z4" s="17" t="s">
        <v>20</v>
      </c>
      <c r="AA4" s="17" t="s">
        <v>9</v>
      </c>
      <c r="AB4" s="17" t="s">
        <v>10</v>
      </c>
      <c r="AC4" s="17" t="s">
        <v>19</v>
      </c>
      <c r="AD4" s="17" t="s">
        <v>20</v>
      </c>
      <c r="AE4" s="18" t="s">
        <v>9</v>
      </c>
      <c r="AF4" s="18" t="s">
        <v>10</v>
      </c>
      <c r="AG4" s="18" t="s">
        <v>19</v>
      </c>
      <c r="AH4" s="18" t="s">
        <v>20</v>
      </c>
    </row>
    <row r="5" spans="1:34" ht="13" x14ac:dyDescent="0.3">
      <c r="A5" s="16">
        <f>+ROW()-4</f>
        <v>1</v>
      </c>
      <c r="B5" s="27" t="s">
        <v>29</v>
      </c>
      <c r="C5" s="23">
        <v>2</v>
      </c>
      <c r="D5" s="24">
        <v>26</v>
      </c>
      <c r="E5" s="25"/>
      <c r="F5" s="25" t="s">
        <v>27</v>
      </c>
      <c r="G5" s="23"/>
      <c r="H5" s="24"/>
      <c r="I5" s="25"/>
      <c r="J5" s="25"/>
      <c r="K5" s="23"/>
      <c r="L5" s="24"/>
      <c r="M5" s="25"/>
      <c r="N5" s="25"/>
      <c r="O5" s="23"/>
      <c r="P5" s="24"/>
      <c r="Q5" s="25"/>
      <c r="R5" s="25"/>
      <c r="S5" s="23"/>
      <c r="T5" s="24"/>
      <c r="U5" s="25"/>
      <c r="V5" s="25"/>
      <c r="W5" s="23"/>
      <c r="X5" s="24"/>
      <c r="Y5" s="25"/>
      <c r="Z5" s="25"/>
      <c r="AA5" s="23"/>
      <c r="AB5" s="24"/>
      <c r="AC5" s="25"/>
      <c r="AD5" s="25"/>
      <c r="AE5" s="19">
        <f>C5+G5+K5+O5+S5+W5+AA5</f>
        <v>2</v>
      </c>
      <c r="AF5" s="19">
        <f>D5+H5+L5+P5+T5+X5+AB5</f>
        <v>26</v>
      </c>
      <c r="AG5" s="19">
        <f>E5+I5+M5+Q5+U5+Y5+AC5</f>
        <v>0</v>
      </c>
      <c r="AH5" s="19" t="e">
        <f>F5+J5+N5+R5+V5+Z5+AD5</f>
        <v>#VALUE!</v>
      </c>
    </row>
    <row r="6" spans="1:34" ht="13" x14ac:dyDescent="0.3">
      <c r="A6" s="16">
        <f t="shared" ref="A6:A69" si="0">+ROW()-4</f>
        <v>2</v>
      </c>
      <c r="B6" s="27" t="s">
        <v>30</v>
      </c>
      <c r="C6" s="23"/>
      <c r="D6" s="24">
        <v>13</v>
      </c>
      <c r="E6" s="25" t="s">
        <v>27</v>
      </c>
      <c r="F6" s="25"/>
      <c r="G6" s="23"/>
      <c r="H6" s="24"/>
      <c r="I6" s="25"/>
      <c r="J6" s="25"/>
      <c r="K6" s="23"/>
      <c r="L6" s="24"/>
      <c r="M6" s="25"/>
      <c r="N6" s="25"/>
      <c r="O6" s="23"/>
      <c r="P6" s="24"/>
      <c r="Q6" s="25"/>
      <c r="R6" s="25"/>
      <c r="S6" s="23"/>
      <c r="T6" s="24"/>
      <c r="U6" s="25"/>
      <c r="V6" s="25"/>
      <c r="W6" s="23"/>
      <c r="X6" s="24"/>
      <c r="Y6" s="25"/>
      <c r="Z6" s="25"/>
      <c r="AA6" s="23"/>
      <c r="AB6" s="24"/>
      <c r="AC6" s="25"/>
      <c r="AD6" s="25"/>
      <c r="AE6" s="19">
        <f t="shared" ref="AE6:AE69" si="1">C6+G6+K6+O6+S6+W6+AA6</f>
        <v>0</v>
      </c>
      <c r="AF6" s="19">
        <f t="shared" ref="AF6:AG69" si="2">D6+H6+L6+P6+T6+X6+AB6</f>
        <v>13</v>
      </c>
      <c r="AG6" s="19" t="e">
        <f t="shared" ref="AG6:AG68" si="3">E6+I6+M6+Q6+U6+Y6+AC6</f>
        <v>#VALUE!</v>
      </c>
      <c r="AH6" s="19">
        <f t="shared" ref="AH6:AH69" si="4">F6+J6+N6+R6+V6+Z6+AD6</f>
        <v>0</v>
      </c>
    </row>
    <row r="7" spans="1:34" ht="13" x14ac:dyDescent="0.3">
      <c r="A7" s="16">
        <f t="shared" si="0"/>
        <v>3</v>
      </c>
      <c r="B7" s="27" t="s">
        <v>31</v>
      </c>
      <c r="C7" s="23">
        <v>1</v>
      </c>
      <c r="D7" s="24">
        <v>24</v>
      </c>
      <c r="E7" s="25" t="s">
        <v>27</v>
      </c>
      <c r="F7" s="25" t="s">
        <v>27</v>
      </c>
      <c r="G7" s="23"/>
      <c r="H7" s="24"/>
      <c r="I7" s="25"/>
      <c r="J7" s="25"/>
      <c r="K7" s="23"/>
      <c r="L7" s="24"/>
      <c r="M7" s="25"/>
      <c r="N7" s="25"/>
      <c r="O7" s="23"/>
      <c r="P7" s="24"/>
      <c r="Q7" s="25"/>
      <c r="R7" s="25"/>
      <c r="S7" s="23"/>
      <c r="T7" s="24"/>
      <c r="U7" s="25"/>
      <c r="V7" s="25"/>
      <c r="W7" s="23"/>
      <c r="X7" s="24"/>
      <c r="Y7" s="25"/>
      <c r="Z7" s="25"/>
      <c r="AA7" s="23"/>
      <c r="AB7" s="24"/>
      <c r="AC7" s="25"/>
      <c r="AD7" s="25"/>
      <c r="AE7" s="19">
        <f t="shared" si="1"/>
        <v>1</v>
      </c>
      <c r="AF7" s="19">
        <f t="shared" si="2"/>
        <v>24</v>
      </c>
      <c r="AG7" s="19" t="e">
        <f t="shared" si="3"/>
        <v>#VALUE!</v>
      </c>
      <c r="AH7" s="19" t="e">
        <f t="shared" si="4"/>
        <v>#VALUE!</v>
      </c>
    </row>
    <row r="8" spans="1:34" ht="13" x14ac:dyDescent="0.3">
      <c r="A8" s="16">
        <f t="shared" si="0"/>
        <v>4</v>
      </c>
      <c r="B8" s="27" t="s">
        <v>32</v>
      </c>
      <c r="C8" s="23"/>
      <c r="D8" s="24">
        <v>4</v>
      </c>
      <c r="E8" s="25"/>
      <c r="F8" s="25"/>
      <c r="G8" s="23"/>
      <c r="H8" s="24"/>
      <c r="I8" s="25"/>
      <c r="J8" s="25"/>
      <c r="K8" s="23"/>
      <c r="L8" s="24"/>
      <c r="M8" s="25"/>
      <c r="N8" s="25"/>
      <c r="O8" s="23"/>
      <c r="P8" s="24"/>
      <c r="Q8" s="25"/>
      <c r="R8" s="25"/>
      <c r="S8" s="23"/>
      <c r="T8" s="24"/>
      <c r="U8" s="25"/>
      <c r="V8" s="25"/>
      <c r="W8" s="23"/>
      <c r="X8" s="24"/>
      <c r="Y8" s="25"/>
      <c r="Z8" s="25"/>
      <c r="AA8" s="23"/>
      <c r="AB8" s="24"/>
      <c r="AC8" s="25"/>
      <c r="AD8" s="25"/>
      <c r="AE8" s="19">
        <f t="shared" si="1"/>
        <v>0</v>
      </c>
      <c r="AF8" s="19">
        <f t="shared" si="2"/>
        <v>4</v>
      </c>
      <c r="AG8" s="19">
        <f t="shared" si="3"/>
        <v>0</v>
      </c>
      <c r="AH8" s="19">
        <f t="shared" si="4"/>
        <v>0</v>
      </c>
    </row>
    <row r="9" spans="1:34" ht="13" x14ac:dyDescent="0.3">
      <c r="A9" s="16">
        <f t="shared" si="0"/>
        <v>5</v>
      </c>
      <c r="B9" s="27" t="s">
        <v>33</v>
      </c>
      <c r="C9" s="23">
        <v>1</v>
      </c>
      <c r="D9" s="24">
        <v>16</v>
      </c>
      <c r="E9" s="25"/>
      <c r="F9" s="25" t="s">
        <v>27</v>
      </c>
      <c r="G9" s="23"/>
      <c r="H9" s="24"/>
      <c r="I9" s="25"/>
      <c r="J9" s="25"/>
      <c r="K9" s="23"/>
      <c r="L9" s="24"/>
      <c r="M9" s="25"/>
      <c r="N9" s="25"/>
      <c r="O9" s="23"/>
      <c r="P9" s="24"/>
      <c r="Q9" s="25"/>
      <c r="R9" s="25"/>
      <c r="S9" s="23"/>
      <c r="T9" s="24"/>
      <c r="U9" s="25"/>
      <c r="V9" s="25"/>
      <c r="W9" s="23"/>
      <c r="X9" s="24"/>
      <c r="Y9" s="25"/>
      <c r="Z9" s="25"/>
      <c r="AA9" s="23"/>
      <c r="AB9" s="24"/>
      <c r="AC9" s="25"/>
      <c r="AD9" s="25"/>
      <c r="AE9" s="19">
        <f t="shared" si="1"/>
        <v>1</v>
      </c>
      <c r="AF9" s="19">
        <f t="shared" si="2"/>
        <v>16</v>
      </c>
      <c r="AG9" s="19">
        <f t="shared" si="3"/>
        <v>0</v>
      </c>
      <c r="AH9" s="19" t="e">
        <f t="shared" si="4"/>
        <v>#VALUE!</v>
      </c>
    </row>
    <row r="10" spans="1:34" ht="13" x14ac:dyDescent="0.3">
      <c r="A10" s="16">
        <f t="shared" si="0"/>
        <v>6</v>
      </c>
      <c r="B10" s="27" t="s">
        <v>34</v>
      </c>
      <c r="C10" s="23"/>
      <c r="D10" s="24"/>
      <c r="E10" s="25"/>
      <c r="F10" s="25"/>
      <c r="G10" s="23"/>
      <c r="H10" s="24"/>
      <c r="I10" s="25"/>
      <c r="J10" s="25"/>
      <c r="K10" s="23"/>
      <c r="L10" s="24"/>
      <c r="M10" s="25"/>
      <c r="N10" s="25"/>
      <c r="O10" s="23"/>
      <c r="P10" s="24"/>
      <c r="Q10" s="25"/>
      <c r="R10" s="25"/>
      <c r="S10" s="23"/>
      <c r="T10" s="24"/>
      <c r="U10" s="25"/>
      <c r="V10" s="25"/>
      <c r="W10" s="23"/>
      <c r="X10" s="24"/>
      <c r="Y10" s="25"/>
      <c r="Z10" s="25"/>
      <c r="AA10" s="23"/>
      <c r="AB10" s="24"/>
      <c r="AC10" s="25"/>
      <c r="AD10" s="25"/>
      <c r="AE10" s="19">
        <f t="shared" si="1"/>
        <v>0</v>
      </c>
      <c r="AF10" s="19">
        <f t="shared" si="2"/>
        <v>0</v>
      </c>
      <c r="AG10" s="19">
        <f t="shared" si="3"/>
        <v>0</v>
      </c>
      <c r="AH10" s="19">
        <f t="shared" si="4"/>
        <v>0</v>
      </c>
    </row>
    <row r="11" spans="1:34" ht="13" x14ac:dyDescent="0.3">
      <c r="A11" s="16">
        <f t="shared" si="0"/>
        <v>7</v>
      </c>
      <c r="B11" s="27" t="s">
        <v>35</v>
      </c>
      <c r="C11" s="23"/>
      <c r="D11" s="24"/>
      <c r="E11" s="25"/>
      <c r="F11" s="25"/>
      <c r="G11" s="23"/>
      <c r="H11" s="24"/>
      <c r="I11" s="25"/>
      <c r="J11" s="25"/>
      <c r="K11" s="23"/>
      <c r="L11" s="24"/>
      <c r="M11" s="25"/>
      <c r="N11" s="25"/>
      <c r="O11" s="23"/>
      <c r="P11" s="24"/>
      <c r="Q11" s="25"/>
      <c r="R11" s="25"/>
      <c r="S11" s="23"/>
      <c r="T11" s="24"/>
      <c r="U11" s="25"/>
      <c r="V11" s="25"/>
      <c r="W11" s="23"/>
      <c r="X11" s="24"/>
      <c r="Y11" s="25"/>
      <c r="Z11" s="25"/>
      <c r="AA11" s="23"/>
      <c r="AB11" s="24"/>
      <c r="AC11" s="25"/>
      <c r="AD11" s="25"/>
      <c r="AE11" s="19">
        <f t="shared" si="1"/>
        <v>0</v>
      </c>
      <c r="AF11" s="19">
        <f t="shared" si="2"/>
        <v>0</v>
      </c>
      <c r="AG11" s="19">
        <f t="shared" si="3"/>
        <v>0</v>
      </c>
      <c r="AH11" s="19">
        <f t="shared" si="4"/>
        <v>0</v>
      </c>
    </row>
    <row r="12" spans="1:34" ht="13" x14ac:dyDescent="0.3">
      <c r="A12" s="16">
        <f t="shared" si="0"/>
        <v>8</v>
      </c>
      <c r="B12" s="27" t="s">
        <v>36</v>
      </c>
      <c r="C12" s="23"/>
      <c r="D12" s="24"/>
      <c r="E12" s="25"/>
      <c r="F12" s="25"/>
      <c r="G12" s="23"/>
      <c r="H12" s="24"/>
      <c r="I12" s="25"/>
      <c r="J12" s="25"/>
      <c r="K12" s="23"/>
      <c r="L12" s="24"/>
      <c r="M12" s="25"/>
      <c r="N12" s="25"/>
      <c r="O12" s="23"/>
      <c r="P12" s="24"/>
      <c r="Q12" s="25"/>
      <c r="R12" s="25"/>
      <c r="S12" s="23"/>
      <c r="T12" s="24"/>
      <c r="U12" s="25"/>
      <c r="V12" s="25"/>
      <c r="W12" s="23"/>
      <c r="X12" s="24"/>
      <c r="Y12" s="25"/>
      <c r="Z12" s="25"/>
      <c r="AA12" s="23"/>
      <c r="AB12" s="24"/>
      <c r="AC12" s="25"/>
      <c r="AD12" s="25"/>
      <c r="AE12" s="19">
        <f t="shared" si="1"/>
        <v>0</v>
      </c>
      <c r="AF12" s="19">
        <f t="shared" si="2"/>
        <v>0</v>
      </c>
      <c r="AG12" s="19">
        <f t="shared" si="3"/>
        <v>0</v>
      </c>
      <c r="AH12" s="19">
        <f t="shared" si="4"/>
        <v>0</v>
      </c>
    </row>
    <row r="13" spans="1:34" ht="13" x14ac:dyDescent="0.3">
      <c r="A13" s="16">
        <f t="shared" si="0"/>
        <v>9</v>
      </c>
      <c r="B13" s="27" t="s">
        <v>37</v>
      </c>
      <c r="C13" s="23"/>
      <c r="D13" s="24"/>
      <c r="E13" s="25"/>
      <c r="F13" s="25"/>
      <c r="G13" s="23"/>
      <c r="H13" s="24"/>
      <c r="I13" s="25"/>
      <c r="J13" s="25"/>
      <c r="K13" s="23"/>
      <c r="L13" s="24"/>
      <c r="M13" s="25"/>
      <c r="N13" s="25"/>
      <c r="O13" s="23"/>
      <c r="P13" s="24"/>
      <c r="Q13" s="25"/>
      <c r="R13" s="25"/>
      <c r="S13" s="23"/>
      <c r="T13" s="24"/>
      <c r="U13" s="25"/>
      <c r="V13" s="25"/>
      <c r="W13" s="23"/>
      <c r="X13" s="24"/>
      <c r="Y13" s="25"/>
      <c r="Z13" s="25"/>
      <c r="AA13" s="23"/>
      <c r="AB13" s="24"/>
      <c r="AC13" s="25"/>
      <c r="AD13" s="25"/>
      <c r="AE13" s="19">
        <f t="shared" si="1"/>
        <v>0</v>
      </c>
      <c r="AF13" s="19">
        <f t="shared" si="2"/>
        <v>0</v>
      </c>
      <c r="AG13" s="19">
        <f t="shared" si="3"/>
        <v>0</v>
      </c>
      <c r="AH13" s="19">
        <f t="shared" si="4"/>
        <v>0</v>
      </c>
    </row>
    <row r="14" spans="1:34" ht="13" x14ac:dyDescent="0.3">
      <c r="A14" s="16">
        <f t="shared" si="0"/>
        <v>10</v>
      </c>
      <c r="B14" s="27" t="s">
        <v>38</v>
      </c>
      <c r="C14" s="23"/>
      <c r="D14" s="24"/>
      <c r="E14" s="25"/>
      <c r="F14" s="25"/>
      <c r="G14" s="23"/>
      <c r="H14" s="24"/>
      <c r="I14" s="25"/>
      <c r="J14" s="25"/>
      <c r="K14" s="23"/>
      <c r="L14" s="24"/>
      <c r="M14" s="25"/>
      <c r="N14" s="25"/>
      <c r="O14" s="23"/>
      <c r="P14" s="24"/>
      <c r="Q14" s="25"/>
      <c r="R14" s="25"/>
      <c r="S14" s="23"/>
      <c r="T14" s="24"/>
      <c r="U14" s="25"/>
      <c r="V14" s="25"/>
      <c r="W14" s="23"/>
      <c r="X14" s="24"/>
      <c r="Y14" s="25"/>
      <c r="Z14" s="25"/>
      <c r="AA14" s="23"/>
      <c r="AB14" s="24"/>
      <c r="AC14" s="25"/>
      <c r="AD14" s="25"/>
      <c r="AE14" s="19">
        <f t="shared" si="1"/>
        <v>0</v>
      </c>
      <c r="AF14" s="19">
        <f t="shared" si="2"/>
        <v>0</v>
      </c>
      <c r="AG14" s="19">
        <f t="shared" si="3"/>
        <v>0</v>
      </c>
      <c r="AH14" s="19">
        <f t="shared" si="4"/>
        <v>0</v>
      </c>
    </row>
    <row r="15" spans="1:34" ht="13" x14ac:dyDescent="0.3">
      <c r="A15" s="16">
        <f t="shared" si="0"/>
        <v>11</v>
      </c>
      <c r="B15" s="27" t="s">
        <v>39</v>
      </c>
      <c r="C15" s="23"/>
      <c r="D15" s="24"/>
      <c r="E15" s="25"/>
      <c r="F15" s="25"/>
      <c r="G15" s="23"/>
      <c r="H15" s="24"/>
      <c r="I15" s="25"/>
      <c r="J15" s="25"/>
      <c r="K15" s="23"/>
      <c r="L15" s="24"/>
      <c r="M15" s="25"/>
      <c r="N15" s="25"/>
      <c r="O15" s="23"/>
      <c r="P15" s="24"/>
      <c r="Q15" s="25"/>
      <c r="R15" s="25"/>
      <c r="S15" s="23"/>
      <c r="T15" s="24"/>
      <c r="U15" s="25"/>
      <c r="V15" s="25"/>
      <c r="W15" s="23"/>
      <c r="X15" s="24"/>
      <c r="Y15" s="25"/>
      <c r="Z15" s="25"/>
      <c r="AA15" s="23"/>
      <c r="AB15" s="24"/>
      <c r="AC15" s="25"/>
      <c r="AD15" s="25"/>
      <c r="AE15" s="19">
        <f t="shared" si="1"/>
        <v>0</v>
      </c>
      <c r="AF15" s="19">
        <f t="shared" si="2"/>
        <v>0</v>
      </c>
      <c r="AG15" s="19">
        <f t="shared" si="3"/>
        <v>0</v>
      </c>
      <c r="AH15" s="19">
        <f t="shared" si="4"/>
        <v>0</v>
      </c>
    </row>
    <row r="16" spans="1:34" ht="13" x14ac:dyDescent="0.3">
      <c r="A16" s="16">
        <f t="shared" si="0"/>
        <v>12</v>
      </c>
      <c r="B16" s="27" t="s">
        <v>40</v>
      </c>
      <c r="C16" s="23"/>
      <c r="D16" s="24"/>
      <c r="E16" s="25"/>
      <c r="F16" s="25"/>
      <c r="G16" s="23"/>
      <c r="H16" s="24"/>
      <c r="I16" s="25"/>
      <c r="J16" s="25"/>
      <c r="K16" s="23"/>
      <c r="L16" s="24"/>
      <c r="M16" s="25"/>
      <c r="N16" s="25"/>
      <c r="O16" s="23"/>
      <c r="P16" s="24"/>
      <c r="Q16" s="25"/>
      <c r="R16" s="25"/>
      <c r="S16" s="23"/>
      <c r="T16" s="24"/>
      <c r="U16" s="25"/>
      <c r="V16" s="25"/>
      <c r="W16" s="23"/>
      <c r="X16" s="24"/>
      <c r="Y16" s="25"/>
      <c r="Z16" s="25"/>
      <c r="AA16" s="23"/>
      <c r="AB16" s="24"/>
      <c r="AC16" s="25"/>
      <c r="AD16" s="25"/>
      <c r="AE16" s="19">
        <f t="shared" si="1"/>
        <v>0</v>
      </c>
      <c r="AF16" s="19">
        <f t="shared" si="2"/>
        <v>0</v>
      </c>
      <c r="AG16" s="19">
        <f t="shared" si="3"/>
        <v>0</v>
      </c>
      <c r="AH16" s="19">
        <f t="shared" si="4"/>
        <v>0</v>
      </c>
    </row>
    <row r="17" spans="1:34" ht="13" x14ac:dyDescent="0.3">
      <c r="A17" s="16">
        <f t="shared" si="0"/>
        <v>13</v>
      </c>
      <c r="B17" s="27" t="s">
        <v>41</v>
      </c>
      <c r="C17" s="23"/>
      <c r="D17" s="24"/>
      <c r="E17" s="25"/>
      <c r="F17" s="25"/>
      <c r="G17" s="23"/>
      <c r="H17" s="24"/>
      <c r="I17" s="25"/>
      <c r="J17" s="25"/>
      <c r="K17" s="23"/>
      <c r="L17" s="24"/>
      <c r="M17" s="25"/>
      <c r="N17" s="25"/>
      <c r="O17" s="23"/>
      <c r="P17" s="24"/>
      <c r="Q17" s="25"/>
      <c r="R17" s="25"/>
      <c r="S17" s="23"/>
      <c r="T17" s="24"/>
      <c r="U17" s="25"/>
      <c r="V17" s="25"/>
      <c r="W17" s="23"/>
      <c r="X17" s="24"/>
      <c r="Y17" s="25"/>
      <c r="Z17" s="25"/>
      <c r="AA17" s="23"/>
      <c r="AB17" s="24"/>
      <c r="AC17" s="25"/>
      <c r="AD17" s="25"/>
      <c r="AE17" s="19">
        <f t="shared" si="1"/>
        <v>0</v>
      </c>
      <c r="AF17" s="19">
        <f t="shared" si="2"/>
        <v>0</v>
      </c>
      <c r="AG17" s="19">
        <f t="shared" si="3"/>
        <v>0</v>
      </c>
      <c r="AH17" s="19">
        <f t="shared" si="4"/>
        <v>0</v>
      </c>
    </row>
    <row r="18" spans="1:34" ht="13" x14ac:dyDescent="0.3">
      <c r="A18" s="16">
        <f t="shared" si="0"/>
        <v>14</v>
      </c>
      <c r="B18" s="27" t="s">
        <v>42</v>
      </c>
      <c r="C18" s="23"/>
      <c r="D18" s="24"/>
      <c r="E18" s="25"/>
      <c r="F18" s="25"/>
      <c r="G18" s="23"/>
      <c r="H18" s="24"/>
      <c r="I18" s="25"/>
      <c r="J18" s="25"/>
      <c r="K18" s="23"/>
      <c r="L18" s="24"/>
      <c r="M18" s="25"/>
      <c r="N18" s="25"/>
      <c r="O18" s="23"/>
      <c r="P18" s="24"/>
      <c r="Q18" s="25"/>
      <c r="R18" s="25"/>
      <c r="S18" s="23"/>
      <c r="T18" s="24"/>
      <c r="U18" s="25"/>
      <c r="V18" s="25"/>
      <c r="W18" s="23"/>
      <c r="X18" s="24"/>
      <c r="Y18" s="25"/>
      <c r="Z18" s="25"/>
      <c r="AA18" s="23"/>
      <c r="AB18" s="24"/>
      <c r="AC18" s="25"/>
      <c r="AD18" s="25"/>
      <c r="AE18" s="19">
        <f t="shared" si="1"/>
        <v>0</v>
      </c>
      <c r="AF18" s="19">
        <f t="shared" si="2"/>
        <v>0</v>
      </c>
      <c r="AG18" s="19">
        <f t="shared" si="3"/>
        <v>0</v>
      </c>
      <c r="AH18" s="19">
        <f t="shared" si="4"/>
        <v>0</v>
      </c>
    </row>
    <row r="19" spans="1:34" ht="13" x14ac:dyDescent="0.3">
      <c r="A19" s="16">
        <f t="shared" si="0"/>
        <v>15</v>
      </c>
      <c r="B19" s="27" t="s">
        <v>43</v>
      </c>
      <c r="C19" s="23"/>
      <c r="D19" s="24"/>
      <c r="E19" s="25"/>
      <c r="F19" s="25"/>
      <c r="G19" s="23"/>
      <c r="H19" s="24"/>
      <c r="I19" s="25"/>
      <c r="J19" s="25"/>
      <c r="K19" s="23"/>
      <c r="L19" s="24"/>
      <c r="M19" s="25"/>
      <c r="N19" s="25"/>
      <c r="O19" s="23"/>
      <c r="P19" s="24"/>
      <c r="Q19" s="25"/>
      <c r="R19" s="25"/>
      <c r="S19" s="23"/>
      <c r="T19" s="24"/>
      <c r="U19" s="25"/>
      <c r="V19" s="25"/>
      <c r="W19" s="23"/>
      <c r="X19" s="24"/>
      <c r="Y19" s="25"/>
      <c r="Z19" s="25"/>
      <c r="AA19" s="23"/>
      <c r="AB19" s="24"/>
      <c r="AC19" s="25"/>
      <c r="AD19" s="25"/>
      <c r="AE19" s="19">
        <f t="shared" si="1"/>
        <v>0</v>
      </c>
      <c r="AF19" s="19">
        <f t="shared" si="2"/>
        <v>0</v>
      </c>
      <c r="AG19" s="19">
        <f t="shared" si="3"/>
        <v>0</v>
      </c>
      <c r="AH19" s="19">
        <f t="shared" si="4"/>
        <v>0</v>
      </c>
    </row>
    <row r="20" spans="1:34" ht="13" x14ac:dyDescent="0.3">
      <c r="A20" s="16">
        <f t="shared" si="0"/>
        <v>16</v>
      </c>
      <c r="B20" s="27" t="s">
        <v>44</v>
      </c>
      <c r="C20" s="23"/>
      <c r="D20" s="24"/>
      <c r="E20" s="25"/>
      <c r="F20" s="25"/>
      <c r="G20" s="23"/>
      <c r="H20" s="24"/>
      <c r="I20" s="25"/>
      <c r="J20" s="25"/>
      <c r="K20" s="23"/>
      <c r="L20" s="24"/>
      <c r="M20" s="25"/>
      <c r="N20" s="25"/>
      <c r="O20" s="23"/>
      <c r="P20" s="24"/>
      <c r="Q20" s="25"/>
      <c r="R20" s="25"/>
      <c r="S20" s="23"/>
      <c r="T20" s="24"/>
      <c r="U20" s="25"/>
      <c r="V20" s="25"/>
      <c r="W20" s="23"/>
      <c r="X20" s="24"/>
      <c r="Y20" s="25"/>
      <c r="Z20" s="25"/>
      <c r="AA20" s="23"/>
      <c r="AB20" s="24"/>
      <c r="AC20" s="25"/>
      <c r="AD20" s="25"/>
      <c r="AE20" s="19">
        <f t="shared" si="1"/>
        <v>0</v>
      </c>
      <c r="AF20" s="19">
        <f t="shared" si="2"/>
        <v>0</v>
      </c>
      <c r="AG20" s="19">
        <f t="shared" si="3"/>
        <v>0</v>
      </c>
      <c r="AH20" s="19">
        <f t="shared" si="4"/>
        <v>0</v>
      </c>
    </row>
    <row r="21" spans="1:34" ht="13" x14ac:dyDescent="0.3">
      <c r="A21" s="16">
        <f t="shared" si="0"/>
        <v>17</v>
      </c>
      <c r="B21" s="27" t="s">
        <v>45</v>
      </c>
      <c r="C21" s="23"/>
      <c r="D21" s="24"/>
      <c r="E21" s="25"/>
      <c r="F21" s="25"/>
      <c r="G21" s="23"/>
      <c r="H21" s="24"/>
      <c r="I21" s="25"/>
      <c r="J21" s="25"/>
      <c r="K21" s="23"/>
      <c r="L21" s="24"/>
      <c r="M21" s="25"/>
      <c r="N21" s="25"/>
      <c r="O21" s="23"/>
      <c r="P21" s="24"/>
      <c r="Q21" s="25"/>
      <c r="R21" s="25"/>
      <c r="S21" s="23"/>
      <c r="T21" s="24"/>
      <c r="U21" s="25"/>
      <c r="V21" s="25"/>
      <c r="W21" s="23"/>
      <c r="X21" s="24"/>
      <c r="Y21" s="25"/>
      <c r="Z21" s="25"/>
      <c r="AA21" s="23"/>
      <c r="AB21" s="24"/>
      <c r="AC21" s="25"/>
      <c r="AD21" s="25"/>
      <c r="AE21" s="19">
        <f t="shared" si="1"/>
        <v>0</v>
      </c>
      <c r="AF21" s="19">
        <f t="shared" si="2"/>
        <v>0</v>
      </c>
      <c r="AG21" s="19">
        <f t="shared" si="3"/>
        <v>0</v>
      </c>
      <c r="AH21" s="19">
        <f t="shared" si="4"/>
        <v>0</v>
      </c>
    </row>
    <row r="22" spans="1:34" ht="13" x14ac:dyDescent="0.3">
      <c r="A22" s="16">
        <f t="shared" si="0"/>
        <v>18</v>
      </c>
      <c r="B22" s="27" t="s">
        <v>46</v>
      </c>
      <c r="C22" s="23"/>
      <c r="D22" s="24"/>
      <c r="E22" s="25"/>
      <c r="F22" s="25"/>
      <c r="G22" s="23"/>
      <c r="H22" s="24"/>
      <c r="I22" s="25"/>
      <c r="J22" s="25"/>
      <c r="K22" s="23"/>
      <c r="L22" s="24"/>
      <c r="M22" s="25"/>
      <c r="N22" s="25"/>
      <c r="O22" s="23"/>
      <c r="P22" s="24"/>
      <c r="Q22" s="25"/>
      <c r="R22" s="25"/>
      <c r="S22" s="23"/>
      <c r="T22" s="24"/>
      <c r="U22" s="25"/>
      <c r="V22" s="25"/>
      <c r="W22" s="23"/>
      <c r="X22" s="24"/>
      <c r="Y22" s="25"/>
      <c r="Z22" s="25"/>
      <c r="AA22" s="23"/>
      <c r="AB22" s="24"/>
      <c r="AC22" s="25"/>
      <c r="AD22" s="25"/>
      <c r="AE22" s="19">
        <f t="shared" si="1"/>
        <v>0</v>
      </c>
      <c r="AF22" s="19">
        <f t="shared" si="2"/>
        <v>0</v>
      </c>
      <c r="AG22" s="19">
        <f t="shared" si="3"/>
        <v>0</v>
      </c>
      <c r="AH22" s="19">
        <f t="shared" si="4"/>
        <v>0</v>
      </c>
    </row>
    <row r="23" spans="1:34" ht="13" x14ac:dyDescent="0.3">
      <c r="A23" s="16">
        <f t="shared" si="0"/>
        <v>19</v>
      </c>
      <c r="B23" s="27" t="s">
        <v>47</v>
      </c>
      <c r="C23" s="23"/>
      <c r="D23" s="24"/>
      <c r="E23" s="25"/>
      <c r="F23" s="25"/>
      <c r="G23" s="23"/>
      <c r="H23" s="24"/>
      <c r="I23" s="25"/>
      <c r="J23" s="25"/>
      <c r="K23" s="23"/>
      <c r="L23" s="24"/>
      <c r="M23" s="25"/>
      <c r="N23" s="25"/>
      <c r="O23" s="23"/>
      <c r="P23" s="24"/>
      <c r="Q23" s="25"/>
      <c r="R23" s="25"/>
      <c r="S23" s="23"/>
      <c r="T23" s="24"/>
      <c r="U23" s="25"/>
      <c r="V23" s="25"/>
      <c r="W23" s="23"/>
      <c r="X23" s="24"/>
      <c r="Y23" s="25"/>
      <c r="Z23" s="25"/>
      <c r="AA23" s="23"/>
      <c r="AB23" s="24"/>
      <c r="AC23" s="25"/>
      <c r="AD23" s="25"/>
      <c r="AE23" s="19">
        <f t="shared" si="1"/>
        <v>0</v>
      </c>
      <c r="AF23" s="19">
        <f t="shared" si="2"/>
        <v>0</v>
      </c>
      <c r="AG23" s="19">
        <f t="shared" si="3"/>
        <v>0</v>
      </c>
      <c r="AH23" s="19">
        <f t="shared" si="4"/>
        <v>0</v>
      </c>
    </row>
    <row r="24" spans="1:34" ht="13" x14ac:dyDescent="0.3">
      <c r="A24" s="16">
        <f t="shared" si="0"/>
        <v>20</v>
      </c>
      <c r="B24" s="27" t="s">
        <v>48</v>
      </c>
      <c r="C24" s="23"/>
      <c r="D24" s="24"/>
      <c r="E24" s="25"/>
      <c r="F24" s="25"/>
      <c r="G24" s="23"/>
      <c r="H24" s="24"/>
      <c r="I24" s="25"/>
      <c r="J24" s="25"/>
      <c r="K24" s="23"/>
      <c r="L24" s="24"/>
      <c r="M24" s="25"/>
      <c r="N24" s="25"/>
      <c r="O24" s="23"/>
      <c r="P24" s="24"/>
      <c r="Q24" s="25"/>
      <c r="R24" s="25"/>
      <c r="S24" s="23"/>
      <c r="T24" s="24"/>
      <c r="U24" s="25"/>
      <c r="V24" s="25"/>
      <c r="W24" s="23"/>
      <c r="X24" s="24"/>
      <c r="Y24" s="25"/>
      <c r="Z24" s="25"/>
      <c r="AA24" s="23"/>
      <c r="AB24" s="24"/>
      <c r="AC24" s="25"/>
      <c r="AD24" s="25"/>
      <c r="AE24" s="19">
        <f t="shared" si="1"/>
        <v>0</v>
      </c>
      <c r="AF24" s="19">
        <f t="shared" si="2"/>
        <v>0</v>
      </c>
      <c r="AG24" s="19">
        <f t="shared" si="3"/>
        <v>0</v>
      </c>
      <c r="AH24" s="19">
        <f t="shared" si="4"/>
        <v>0</v>
      </c>
    </row>
    <row r="25" spans="1:34" ht="13" x14ac:dyDescent="0.3">
      <c r="A25" s="16">
        <f t="shared" si="0"/>
        <v>21</v>
      </c>
      <c r="B25" s="27" t="s">
        <v>49</v>
      </c>
      <c r="C25" s="23"/>
      <c r="D25" s="24"/>
      <c r="E25" s="25"/>
      <c r="F25" s="25"/>
      <c r="G25" s="23"/>
      <c r="H25" s="24"/>
      <c r="I25" s="25"/>
      <c r="J25" s="25"/>
      <c r="K25" s="23"/>
      <c r="L25" s="24"/>
      <c r="M25" s="25"/>
      <c r="N25" s="25"/>
      <c r="O25" s="23"/>
      <c r="P25" s="24"/>
      <c r="Q25" s="25"/>
      <c r="R25" s="25"/>
      <c r="S25" s="23"/>
      <c r="T25" s="24"/>
      <c r="U25" s="25"/>
      <c r="V25" s="25"/>
      <c r="W25" s="23"/>
      <c r="X25" s="24"/>
      <c r="Y25" s="25"/>
      <c r="Z25" s="25"/>
      <c r="AA25" s="23"/>
      <c r="AB25" s="24"/>
      <c r="AC25" s="25"/>
      <c r="AD25" s="25"/>
      <c r="AE25" s="19">
        <f t="shared" si="1"/>
        <v>0</v>
      </c>
      <c r="AF25" s="19">
        <f t="shared" si="2"/>
        <v>0</v>
      </c>
      <c r="AG25" s="19">
        <f t="shared" si="3"/>
        <v>0</v>
      </c>
      <c r="AH25" s="19">
        <f t="shared" si="4"/>
        <v>0</v>
      </c>
    </row>
    <row r="26" spans="1:34" ht="13" x14ac:dyDescent="0.3">
      <c r="A26" s="16">
        <f t="shared" si="0"/>
        <v>22</v>
      </c>
      <c r="B26" s="27" t="s">
        <v>50</v>
      </c>
      <c r="C26" s="23"/>
      <c r="D26" s="24"/>
      <c r="E26" s="25"/>
      <c r="F26" s="25"/>
      <c r="G26" s="23"/>
      <c r="H26" s="24"/>
      <c r="I26" s="25"/>
      <c r="J26" s="25"/>
      <c r="K26" s="23"/>
      <c r="L26" s="24"/>
      <c r="M26" s="25"/>
      <c r="N26" s="25"/>
      <c r="O26" s="23"/>
      <c r="P26" s="24"/>
      <c r="Q26" s="25"/>
      <c r="R26" s="25"/>
      <c r="S26" s="23"/>
      <c r="T26" s="24"/>
      <c r="U26" s="25"/>
      <c r="V26" s="25"/>
      <c r="W26" s="23"/>
      <c r="X26" s="24"/>
      <c r="Y26" s="25"/>
      <c r="Z26" s="25"/>
      <c r="AA26" s="23"/>
      <c r="AB26" s="24"/>
      <c r="AC26" s="25"/>
      <c r="AD26" s="25"/>
      <c r="AE26" s="19">
        <f t="shared" si="1"/>
        <v>0</v>
      </c>
      <c r="AF26" s="19">
        <f t="shared" si="2"/>
        <v>0</v>
      </c>
      <c r="AG26" s="19">
        <f t="shared" si="3"/>
        <v>0</v>
      </c>
      <c r="AH26" s="19">
        <f t="shared" si="4"/>
        <v>0</v>
      </c>
    </row>
    <row r="27" spans="1:34" ht="13" x14ac:dyDescent="0.3">
      <c r="A27" s="16">
        <f t="shared" si="0"/>
        <v>23</v>
      </c>
      <c r="B27" s="27" t="s">
        <v>51</v>
      </c>
      <c r="C27" s="23"/>
      <c r="D27" s="24"/>
      <c r="E27" s="25"/>
      <c r="F27" s="25"/>
      <c r="G27" s="23"/>
      <c r="H27" s="24"/>
      <c r="I27" s="25"/>
      <c r="J27" s="25"/>
      <c r="K27" s="23"/>
      <c r="L27" s="24"/>
      <c r="M27" s="25"/>
      <c r="N27" s="25"/>
      <c r="O27" s="23"/>
      <c r="P27" s="24"/>
      <c r="Q27" s="25"/>
      <c r="R27" s="25"/>
      <c r="S27" s="23"/>
      <c r="T27" s="24"/>
      <c r="U27" s="25"/>
      <c r="V27" s="25"/>
      <c r="W27" s="23"/>
      <c r="X27" s="24"/>
      <c r="Y27" s="25"/>
      <c r="Z27" s="25"/>
      <c r="AA27" s="23"/>
      <c r="AB27" s="24"/>
      <c r="AC27" s="25"/>
      <c r="AD27" s="25"/>
      <c r="AE27" s="19">
        <f t="shared" si="1"/>
        <v>0</v>
      </c>
      <c r="AF27" s="19">
        <f t="shared" si="2"/>
        <v>0</v>
      </c>
      <c r="AG27" s="19">
        <f t="shared" si="3"/>
        <v>0</v>
      </c>
      <c r="AH27" s="19">
        <f t="shared" si="4"/>
        <v>0</v>
      </c>
    </row>
    <row r="28" spans="1:34" ht="13" x14ac:dyDescent="0.3">
      <c r="A28" s="16">
        <f t="shared" si="0"/>
        <v>24</v>
      </c>
      <c r="B28" s="27" t="s">
        <v>52</v>
      </c>
      <c r="C28" s="23"/>
      <c r="D28" s="24"/>
      <c r="E28" s="25"/>
      <c r="F28" s="25"/>
      <c r="G28" s="23"/>
      <c r="H28" s="24"/>
      <c r="I28" s="25"/>
      <c r="J28" s="25"/>
      <c r="K28" s="23"/>
      <c r="L28" s="24"/>
      <c r="M28" s="25"/>
      <c r="N28" s="25"/>
      <c r="O28" s="23"/>
      <c r="P28" s="24"/>
      <c r="Q28" s="25"/>
      <c r="R28" s="25"/>
      <c r="S28" s="23"/>
      <c r="T28" s="24"/>
      <c r="U28" s="25"/>
      <c r="V28" s="25"/>
      <c r="W28" s="23"/>
      <c r="X28" s="24"/>
      <c r="Y28" s="25"/>
      <c r="Z28" s="25"/>
      <c r="AA28" s="23"/>
      <c r="AB28" s="24"/>
      <c r="AC28" s="25"/>
      <c r="AD28" s="25"/>
      <c r="AE28" s="19">
        <f t="shared" si="1"/>
        <v>0</v>
      </c>
      <c r="AF28" s="19">
        <f t="shared" si="2"/>
        <v>0</v>
      </c>
      <c r="AG28" s="19">
        <f t="shared" si="3"/>
        <v>0</v>
      </c>
      <c r="AH28" s="19">
        <f t="shared" si="4"/>
        <v>0</v>
      </c>
    </row>
    <row r="29" spans="1:34" ht="13" x14ac:dyDescent="0.3">
      <c r="A29" s="16">
        <f t="shared" si="0"/>
        <v>25</v>
      </c>
      <c r="B29" s="27" t="s">
        <v>53</v>
      </c>
      <c r="C29" s="23"/>
      <c r="D29" s="24"/>
      <c r="E29" s="25"/>
      <c r="F29" s="25"/>
      <c r="G29" s="23"/>
      <c r="H29" s="24"/>
      <c r="I29" s="25"/>
      <c r="J29" s="25"/>
      <c r="K29" s="23"/>
      <c r="L29" s="24"/>
      <c r="M29" s="25"/>
      <c r="N29" s="25"/>
      <c r="O29" s="23"/>
      <c r="P29" s="24"/>
      <c r="Q29" s="25"/>
      <c r="R29" s="25"/>
      <c r="S29" s="23"/>
      <c r="T29" s="24"/>
      <c r="U29" s="25"/>
      <c r="V29" s="25"/>
      <c r="W29" s="26"/>
      <c r="X29" s="24"/>
      <c r="Y29" s="25"/>
      <c r="Z29" s="25"/>
      <c r="AA29" s="23"/>
      <c r="AB29" s="24"/>
      <c r="AC29" s="25"/>
      <c r="AD29" s="25"/>
      <c r="AE29" s="19">
        <f t="shared" si="1"/>
        <v>0</v>
      </c>
      <c r="AF29" s="19">
        <f t="shared" si="2"/>
        <v>0</v>
      </c>
      <c r="AG29" s="19">
        <f t="shared" si="3"/>
        <v>0</v>
      </c>
      <c r="AH29" s="19">
        <f t="shared" si="4"/>
        <v>0</v>
      </c>
    </row>
    <row r="30" spans="1:34" ht="13" x14ac:dyDescent="0.3">
      <c r="A30" s="16">
        <f t="shared" si="0"/>
        <v>26</v>
      </c>
      <c r="B30" s="27" t="s">
        <v>54</v>
      </c>
      <c r="C30" s="26"/>
      <c r="D30" s="24"/>
      <c r="E30" s="25"/>
      <c r="F30" s="25"/>
      <c r="G30" s="26"/>
      <c r="H30" s="24"/>
      <c r="I30" s="25"/>
      <c r="J30" s="25"/>
      <c r="K30" s="26"/>
      <c r="L30" s="24"/>
      <c r="M30" s="25"/>
      <c r="N30" s="25"/>
      <c r="O30" s="26"/>
      <c r="P30" s="24"/>
      <c r="Q30" s="25"/>
      <c r="R30" s="25"/>
      <c r="S30" s="26"/>
      <c r="T30" s="24"/>
      <c r="U30" s="25"/>
      <c r="V30" s="25"/>
      <c r="W30" s="23"/>
      <c r="X30" s="24"/>
      <c r="Y30" s="25"/>
      <c r="Z30" s="25"/>
      <c r="AA30" s="26"/>
      <c r="AB30" s="24"/>
      <c r="AC30" s="25"/>
      <c r="AD30" s="25"/>
      <c r="AE30" s="19">
        <f t="shared" si="1"/>
        <v>0</v>
      </c>
      <c r="AF30" s="19">
        <f t="shared" si="2"/>
        <v>0</v>
      </c>
      <c r="AG30" s="19">
        <f t="shared" si="3"/>
        <v>0</v>
      </c>
      <c r="AH30" s="19">
        <f t="shared" si="4"/>
        <v>0</v>
      </c>
    </row>
    <row r="31" spans="1:34" ht="13" x14ac:dyDescent="0.3">
      <c r="A31" s="16">
        <f t="shared" si="0"/>
        <v>27</v>
      </c>
      <c r="B31" s="27" t="s">
        <v>55</v>
      </c>
      <c r="C31" s="23"/>
      <c r="D31" s="24"/>
      <c r="E31" s="25"/>
      <c r="F31" s="25"/>
      <c r="G31" s="23"/>
      <c r="H31" s="24"/>
      <c r="I31" s="25"/>
      <c r="J31" s="25"/>
      <c r="K31" s="23"/>
      <c r="L31" s="24"/>
      <c r="M31" s="25"/>
      <c r="N31" s="25"/>
      <c r="O31" s="23"/>
      <c r="P31" s="24"/>
      <c r="Q31" s="25"/>
      <c r="R31" s="25"/>
      <c r="S31" s="23"/>
      <c r="T31" s="24"/>
      <c r="U31" s="25"/>
      <c r="V31" s="25"/>
      <c r="W31" s="23"/>
      <c r="X31" s="24"/>
      <c r="Y31" s="25"/>
      <c r="Z31" s="25"/>
      <c r="AA31" s="23"/>
      <c r="AB31" s="24"/>
      <c r="AC31" s="25"/>
      <c r="AD31" s="25"/>
      <c r="AE31" s="19">
        <f t="shared" si="1"/>
        <v>0</v>
      </c>
      <c r="AF31" s="19">
        <f t="shared" si="2"/>
        <v>0</v>
      </c>
      <c r="AG31" s="19">
        <f t="shared" si="3"/>
        <v>0</v>
      </c>
      <c r="AH31" s="19">
        <f t="shared" si="4"/>
        <v>0</v>
      </c>
    </row>
    <row r="32" spans="1:34" ht="13" x14ac:dyDescent="0.3">
      <c r="A32" s="16">
        <f t="shared" si="0"/>
        <v>28</v>
      </c>
      <c r="B32" s="27" t="s">
        <v>56</v>
      </c>
      <c r="C32" s="23"/>
      <c r="D32" s="24"/>
      <c r="E32" s="25"/>
      <c r="F32" s="25"/>
      <c r="G32" s="23"/>
      <c r="H32" s="24"/>
      <c r="I32" s="25"/>
      <c r="J32" s="25"/>
      <c r="K32" s="23"/>
      <c r="L32" s="24"/>
      <c r="M32" s="25"/>
      <c r="N32" s="25"/>
      <c r="O32" s="23"/>
      <c r="P32" s="24"/>
      <c r="Q32" s="25"/>
      <c r="R32" s="25"/>
      <c r="S32" s="23"/>
      <c r="T32" s="24"/>
      <c r="U32" s="25"/>
      <c r="V32" s="25"/>
      <c r="W32" s="23"/>
      <c r="X32" s="24"/>
      <c r="Y32" s="25"/>
      <c r="Z32" s="25"/>
      <c r="AA32" s="23"/>
      <c r="AB32" s="24"/>
      <c r="AC32" s="25"/>
      <c r="AD32" s="25"/>
      <c r="AE32" s="19">
        <f t="shared" si="1"/>
        <v>0</v>
      </c>
      <c r="AF32" s="19">
        <f t="shared" si="2"/>
        <v>0</v>
      </c>
      <c r="AG32" s="19">
        <f t="shared" si="3"/>
        <v>0</v>
      </c>
      <c r="AH32" s="19">
        <f t="shared" si="4"/>
        <v>0</v>
      </c>
    </row>
    <row r="33" spans="1:34" ht="13" x14ac:dyDescent="0.3">
      <c r="A33" s="16">
        <f t="shared" si="0"/>
        <v>29</v>
      </c>
      <c r="B33" s="27" t="s">
        <v>57</v>
      </c>
      <c r="C33" s="23"/>
      <c r="D33" s="24"/>
      <c r="E33" s="25"/>
      <c r="F33" s="25"/>
      <c r="G33" s="23"/>
      <c r="H33" s="24"/>
      <c r="I33" s="25"/>
      <c r="J33" s="25"/>
      <c r="K33" s="23"/>
      <c r="L33" s="24"/>
      <c r="M33" s="25"/>
      <c r="N33" s="25"/>
      <c r="O33" s="23"/>
      <c r="P33" s="24"/>
      <c r="Q33" s="25"/>
      <c r="R33" s="25"/>
      <c r="S33" s="23"/>
      <c r="T33" s="24"/>
      <c r="U33" s="25"/>
      <c r="V33" s="25"/>
      <c r="W33" s="23"/>
      <c r="X33" s="24"/>
      <c r="Y33" s="25"/>
      <c r="Z33" s="25"/>
      <c r="AA33" s="23"/>
      <c r="AB33" s="24"/>
      <c r="AC33" s="25"/>
      <c r="AD33" s="25"/>
      <c r="AE33" s="19">
        <f t="shared" si="1"/>
        <v>0</v>
      </c>
      <c r="AF33" s="19">
        <f t="shared" si="2"/>
        <v>0</v>
      </c>
      <c r="AG33" s="19">
        <f t="shared" si="3"/>
        <v>0</v>
      </c>
      <c r="AH33" s="19">
        <f t="shared" si="4"/>
        <v>0</v>
      </c>
    </row>
    <row r="34" spans="1:34" ht="13" x14ac:dyDescent="0.3">
      <c r="A34" s="16">
        <f t="shared" si="0"/>
        <v>30</v>
      </c>
      <c r="B34" s="27" t="s">
        <v>58</v>
      </c>
      <c r="C34" s="23"/>
      <c r="D34" s="24"/>
      <c r="E34" s="25"/>
      <c r="F34" s="25"/>
      <c r="G34" s="23"/>
      <c r="H34" s="24"/>
      <c r="I34" s="25"/>
      <c r="J34" s="25"/>
      <c r="K34" s="23"/>
      <c r="L34" s="24"/>
      <c r="M34" s="25"/>
      <c r="N34" s="25"/>
      <c r="O34" s="23"/>
      <c r="P34" s="24"/>
      <c r="Q34" s="25"/>
      <c r="R34" s="25"/>
      <c r="S34" s="23"/>
      <c r="T34" s="24"/>
      <c r="U34" s="25"/>
      <c r="V34" s="25"/>
      <c r="W34" s="23"/>
      <c r="X34" s="24"/>
      <c r="Y34" s="25"/>
      <c r="Z34" s="25"/>
      <c r="AA34" s="23"/>
      <c r="AB34" s="24"/>
      <c r="AC34" s="25"/>
      <c r="AD34" s="25"/>
      <c r="AE34" s="19">
        <f t="shared" si="1"/>
        <v>0</v>
      </c>
      <c r="AF34" s="19">
        <f t="shared" si="2"/>
        <v>0</v>
      </c>
      <c r="AG34" s="19">
        <f t="shared" si="3"/>
        <v>0</v>
      </c>
      <c r="AH34" s="19">
        <f t="shared" si="4"/>
        <v>0</v>
      </c>
    </row>
    <row r="35" spans="1:34" ht="13" x14ac:dyDescent="0.3">
      <c r="A35" s="16">
        <f t="shared" si="0"/>
        <v>31</v>
      </c>
      <c r="B35" s="27" t="s">
        <v>59</v>
      </c>
      <c r="C35" s="23"/>
      <c r="D35" s="24"/>
      <c r="E35" s="25"/>
      <c r="F35" s="25"/>
      <c r="G35" s="23"/>
      <c r="H35" s="24"/>
      <c r="I35" s="25"/>
      <c r="J35" s="25"/>
      <c r="K35" s="23"/>
      <c r="L35" s="24"/>
      <c r="M35" s="25"/>
      <c r="N35" s="25"/>
      <c r="O35" s="23"/>
      <c r="P35" s="24"/>
      <c r="Q35" s="25"/>
      <c r="R35" s="25"/>
      <c r="S35" s="23"/>
      <c r="T35" s="24"/>
      <c r="U35" s="25"/>
      <c r="V35" s="25"/>
      <c r="W35" s="23"/>
      <c r="X35" s="24"/>
      <c r="Y35" s="25"/>
      <c r="Z35" s="25"/>
      <c r="AA35" s="23"/>
      <c r="AB35" s="24"/>
      <c r="AC35" s="25"/>
      <c r="AD35" s="25"/>
      <c r="AE35" s="19">
        <f t="shared" si="1"/>
        <v>0</v>
      </c>
      <c r="AF35" s="19">
        <f t="shared" si="2"/>
        <v>0</v>
      </c>
      <c r="AG35" s="19">
        <f t="shared" si="3"/>
        <v>0</v>
      </c>
      <c r="AH35" s="19">
        <f t="shared" si="4"/>
        <v>0</v>
      </c>
    </row>
    <row r="36" spans="1:34" ht="13" x14ac:dyDescent="0.3">
      <c r="A36" s="16">
        <f t="shared" si="0"/>
        <v>32</v>
      </c>
      <c r="B36" s="27" t="s">
        <v>60</v>
      </c>
      <c r="C36" s="23"/>
      <c r="D36" s="24"/>
      <c r="E36" s="25"/>
      <c r="F36" s="25"/>
      <c r="G36" s="23"/>
      <c r="H36" s="24"/>
      <c r="I36" s="25"/>
      <c r="J36" s="25"/>
      <c r="K36" s="23"/>
      <c r="L36" s="24"/>
      <c r="M36" s="25"/>
      <c r="N36" s="25"/>
      <c r="O36" s="23"/>
      <c r="P36" s="24"/>
      <c r="Q36" s="25"/>
      <c r="R36" s="25"/>
      <c r="S36" s="23"/>
      <c r="T36" s="24"/>
      <c r="U36" s="25"/>
      <c r="V36" s="25"/>
      <c r="W36" s="23"/>
      <c r="X36" s="24"/>
      <c r="Y36" s="25"/>
      <c r="Z36" s="25"/>
      <c r="AA36" s="23"/>
      <c r="AB36" s="24"/>
      <c r="AC36" s="25"/>
      <c r="AD36" s="25"/>
      <c r="AE36" s="19">
        <f t="shared" si="1"/>
        <v>0</v>
      </c>
      <c r="AF36" s="19">
        <f t="shared" si="2"/>
        <v>0</v>
      </c>
      <c r="AG36" s="19">
        <f t="shared" si="3"/>
        <v>0</v>
      </c>
      <c r="AH36" s="19">
        <f t="shared" si="4"/>
        <v>0</v>
      </c>
    </row>
    <row r="37" spans="1:34" ht="13" x14ac:dyDescent="0.3">
      <c r="A37" s="16">
        <f t="shared" si="0"/>
        <v>33</v>
      </c>
      <c r="B37" s="27" t="s">
        <v>61</v>
      </c>
      <c r="C37" s="23"/>
      <c r="D37" s="24"/>
      <c r="E37" s="25"/>
      <c r="F37" s="25"/>
      <c r="G37" s="23"/>
      <c r="H37" s="24"/>
      <c r="I37" s="25"/>
      <c r="J37" s="25"/>
      <c r="K37" s="23"/>
      <c r="L37" s="24"/>
      <c r="M37" s="25"/>
      <c r="N37" s="25"/>
      <c r="O37" s="23"/>
      <c r="P37" s="24"/>
      <c r="Q37" s="25"/>
      <c r="R37" s="25"/>
      <c r="S37" s="23"/>
      <c r="T37" s="24"/>
      <c r="U37" s="25"/>
      <c r="V37" s="25"/>
      <c r="W37" s="23"/>
      <c r="X37" s="24"/>
      <c r="Y37" s="25"/>
      <c r="Z37" s="25"/>
      <c r="AA37" s="23"/>
      <c r="AB37" s="24"/>
      <c r="AC37" s="25"/>
      <c r="AD37" s="25"/>
      <c r="AE37" s="19">
        <f t="shared" si="1"/>
        <v>0</v>
      </c>
      <c r="AF37" s="19">
        <f t="shared" si="2"/>
        <v>0</v>
      </c>
      <c r="AG37" s="19">
        <f t="shared" si="3"/>
        <v>0</v>
      </c>
      <c r="AH37" s="19">
        <f t="shared" si="4"/>
        <v>0</v>
      </c>
    </row>
    <row r="38" spans="1:34" ht="13" x14ac:dyDescent="0.3">
      <c r="A38" s="16">
        <f t="shared" si="0"/>
        <v>34</v>
      </c>
      <c r="B38" s="27" t="s">
        <v>62</v>
      </c>
      <c r="C38" s="23"/>
      <c r="D38" s="24"/>
      <c r="E38" s="25"/>
      <c r="F38" s="25"/>
      <c r="G38" s="23"/>
      <c r="H38" s="24"/>
      <c r="I38" s="25"/>
      <c r="J38" s="25"/>
      <c r="K38" s="23"/>
      <c r="L38" s="24"/>
      <c r="M38" s="25"/>
      <c r="N38" s="25"/>
      <c r="O38" s="23"/>
      <c r="P38" s="24"/>
      <c r="Q38" s="25"/>
      <c r="R38" s="25"/>
      <c r="S38" s="23"/>
      <c r="T38" s="24"/>
      <c r="U38" s="25"/>
      <c r="V38" s="25"/>
      <c r="W38" s="23"/>
      <c r="X38" s="24"/>
      <c r="Y38" s="25"/>
      <c r="Z38" s="25"/>
      <c r="AA38" s="23"/>
      <c r="AB38" s="24"/>
      <c r="AC38" s="25"/>
      <c r="AD38" s="25"/>
      <c r="AE38" s="19">
        <f t="shared" si="1"/>
        <v>0</v>
      </c>
      <c r="AF38" s="19">
        <f t="shared" si="2"/>
        <v>0</v>
      </c>
      <c r="AG38" s="19">
        <f t="shared" si="3"/>
        <v>0</v>
      </c>
      <c r="AH38" s="19">
        <f t="shared" si="4"/>
        <v>0</v>
      </c>
    </row>
    <row r="39" spans="1:34" ht="13" x14ac:dyDescent="0.3">
      <c r="A39" s="16">
        <f t="shared" si="0"/>
        <v>35</v>
      </c>
      <c r="B39" s="27" t="s">
        <v>63</v>
      </c>
      <c r="C39" s="23"/>
      <c r="D39" s="24"/>
      <c r="E39" s="25"/>
      <c r="F39" s="25"/>
      <c r="G39" s="23"/>
      <c r="H39" s="24"/>
      <c r="I39" s="25"/>
      <c r="J39" s="25"/>
      <c r="K39" s="23"/>
      <c r="L39" s="24"/>
      <c r="M39" s="25"/>
      <c r="N39" s="25"/>
      <c r="O39" s="23"/>
      <c r="P39" s="24"/>
      <c r="Q39" s="25"/>
      <c r="R39" s="25"/>
      <c r="S39" s="23"/>
      <c r="T39" s="24"/>
      <c r="U39" s="25"/>
      <c r="V39" s="25"/>
      <c r="W39" s="23"/>
      <c r="X39" s="24"/>
      <c r="Y39" s="25"/>
      <c r="Z39" s="25"/>
      <c r="AA39" s="23"/>
      <c r="AB39" s="24"/>
      <c r="AC39" s="25"/>
      <c r="AD39" s="25"/>
      <c r="AE39" s="19">
        <f t="shared" si="1"/>
        <v>0</v>
      </c>
      <c r="AF39" s="19">
        <f t="shared" si="2"/>
        <v>0</v>
      </c>
      <c r="AG39" s="19">
        <f t="shared" si="3"/>
        <v>0</v>
      </c>
      <c r="AH39" s="19">
        <f t="shared" si="4"/>
        <v>0</v>
      </c>
    </row>
    <row r="40" spans="1:34" ht="13" x14ac:dyDescent="0.3">
      <c r="A40" s="16">
        <f t="shared" si="0"/>
        <v>36</v>
      </c>
      <c r="B40" s="27" t="s">
        <v>64</v>
      </c>
      <c r="C40" s="23"/>
      <c r="D40" s="24"/>
      <c r="E40" s="25"/>
      <c r="F40" s="25"/>
      <c r="G40" s="23"/>
      <c r="H40" s="24"/>
      <c r="I40" s="25"/>
      <c r="J40" s="25"/>
      <c r="K40" s="23"/>
      <c r="L40" s="24"/>
      <c r="M40" s="25"/>
      <c r="N40" s="25"/>
      <c r="O40" s="23"/>
      <c r="P40" s="24"/>
      <c r="Q40" s="25"/>
      <c r="R40" s="25"/>
      <c r="S40" s="23"/>
      <c r="T40" s="24"/>
      <c r="U40" s="25"/>
      <c r="V40" s="25"/>
      <c r="W40" s="23"/>
      <c r="X40" s="24"/>
      <c r="Y40" s="25"/>
      <c r="Z40" s="25"/>
      <c r="AA40" s="23"/>
      <c r="AB40" s="24"/>
      <c r="AC40" s="25"/>
      <c r="AD40" s="25"/>
      <c r="AE40" s="19">
        <f t="shared" si="1"/>
        <v>0</v>
      </c>
      <c r="AF40" s="19">
        <f t="shared" si="2"/>
        <v>0</v>
      </c>
      <c r="AG40" s="19">
        <f t="shared" si="3"/>
        <v>0</v>
      </c>
      <c r="AH40" s="19">
        <f t="shared" si="4"/>
        <v>0</v>
      </c>
    </row>
    <row r="41" spans="1:34" ht="13" x14ac:dyDescent="0.3">
      <c r="A41" s="16">
        <f t="shared" si="0"/>
        <v>37</v>
      </c>
      <c r="B41" s="27" t="s">
        <v>65</v>
      </c>
      <c r="C41" s="23"/>
      <c r="D41" s="24"/>
      <c r="E41" s="25"/>
      <c r="F41" s="25"/>
      <c r="G41" s="23"/>
      <c r="H41" s="24"/>
      <c r="I41" s="25"/>
      <c r="J41" s="25"/>
      <c r="K41" s="23"/>
      <c r="L41" s="24"/>
      <c r="M41" s="25"/>
      <c r="N41" s="25"/>
      <c r="O41" s="23"/>
      <c r="P41" s="24"/>
      <c r="Q41" s="25"/>
      <c r="R41" s="25"/>
      <c r="S41" s="23"/>
      <c r="T41" s="24"/>
      <c r="U41" s="25"/>
      <c r="V41" s="25"/>
      <c r="W41" s="23"/>
      <c r="X41" s="24"/>
      <c r="Y41" s="25"/>
      <c r="Z41" s="25"/>
      <c r="AA41" s="23"/>
      <c r="AB41" s="24"/>
      <c r="AC41" s="25"/>
      <c r="AD41" s="25"/>
      <c r="AE41" s="19">
        <f t="shared" si="1"/>
        <v>0</v>
      </c>
      <c r="AF41" s="19">
        <f t="shared" si="2"/>
        <v>0</v>
      </c>
      <c r="AG41" s="19">
        <f t="shared" si="3"/>
        <v>0</v>
      </c>
      <c r="AH41" s="19">
        <f t="shared" si="4"/>
        <v>0</v>
      </c>
    </row>
    <row r="42" spans="1:34" ht="13" x14ac:dyDescent="0.3">
      <c r="A42" s="16">
        <f t="shared" si="0"/>
        <v>38</v>
      </c>
      <c r="B42" s="27" t="s">
        <v>66</v>
      </c>
      <c r="C42" s="23"/>
      <c r="D42" s="24"/>
      <c r="E42" s="25"/>
      <c r="F42" s="25"/>
      <c r="G42" s="23"/>
      <c r="H42" s="24"/>
      <c r="I42" s="25"/>
      <c r="J42" s="25"/>
      <c r="K42" s="23"/>
      <c r="L42" s="24"/>
      <c r="M42" s="25"/>
      <c r="N42" s="25"/>
      <c r="O42" s="23"/>
      <c r="P42" s="24"/>
      <c r="Q42" s="25"/>
      <c r="R42" s="25"/>
      <c r="S42" s="23"/>
      <c r="T42" s="24"/>
      <c r="U42" s="25"/>
      <c r="V42" s="25"/>
      <c r="W42" s="23"/>
      <c r="X42" s="24"/>
      <c r="Y42" s="25"/>
      <c r="Z42" s="25"/>
      <c r="AA42" s="23"/>
      <c r="AB42" s="24"/>
      <c r="AC42" s="25"/>
      <c r="AD42" s="25"/>
      <c r="AE42" s="19">
        <f t="shared" si="1"/>
        <v>0</v>
      </c>
      <c r="AF42" s="19">
        <f t="shared" si="2"/>
        <v>0</v>
      </c>
      <c r="AG42" s="19">
        <f t="shared" si="3"/>
        <v>0</v>
      </c>
      <c r="AH42" s="19">
        <f t="shared" si="4"/>
        <v>0</v>
      </c>
    </row>
    <row r="43" spans="1:34" ht="13" x14ac:dyDescent="0.3">
      <c r="A43" s="16">
        <f t="shared" si="0"/>
        <v>39</v>
      </c>
      <c r="B43" s="27" t="s">
        <v>67</v>
      </c>
      <c r="C43" s="23"/>
      <c r="D43" s="24"/>
      <c r="E43" s="25"/>
      <c r="F43" s="25"/>
      <c r="G43" s="23"/>
      <c r="H43" s="24"/>
      <c r="I43" s="25"/>
      <c r="J43" s="25"/>
      <c r="K43" s="23"/>
      <c r="L43" s="24"/>
      <c r="M43" s="25"/>
      <c r="N43" s="25"/>
      <c r="O43" s="23"/>
      <c r="P43" s="24"/>
      <c r="Q43" s="25"/>
      <c r="R43" s="25"/>
      <c r="S43" s="23"/>
      <c r="T43" s="24"/>
      <c r="U43" s="25"/>
      <c r="V43" s="25"/>
      <c r="W43" s="23"/>
      <c r="X43" s="24"/>
      <c r="Y43" s="25"/>
      <c r="Z43" s="25"/>
      <c r="AA43" s="23"/>
      <c r="AB43" s="24"/>
      <c r="AC43" s="25"/>
      <c r="AD43" s="25"/>
      <c r="AE43" s="19">
        <f t="shared" si="1"/>
        <v>0</v>
      </c>
      <c r="AF43" s="19">
        <f t="shared" si="2"/>
        <v>0</v>
      </c>
      <c r="AG43" s="19">
        <f t="shared" si="3"/>
        <v>0</v>
      </c>
      <c r="AH43" s="19">
        <f t="shared" si="4"/>
        <v>0</v>
      </c>
    </row>
    <row r="44" spans="1:34" ht="13" x14ac:dyDescent="0.3">
      <c r="A44" s="16">
        <f t="shared" si="0"/>
        <v>40</v>
      </c>
      <c r="B44" s="27" t="s">
        <v>68</v>
      </c>
      <c r="C44" s="23"/>
      <c r="D44" s="24"/>
      <c r="E44" s="25"/>
      <c r="F44" s="25"/>
      <c r="G44" s="23"/>
      <c r="H44" s="24"/>
      <c r="I44" s="25"/>
      <c r="J44" s="25"/>
      <c r="K44" s="23"/>
      <c r="L44" s="24"/>
      <c r="M44" s="25"/>
      <c r="N44" s="25"/>
      <c r="O44" s="23"/>
      <c r="P44" s="24"/>
      <c r="Q44" s="25"/>
      <c r="R44" s="25"/>
      <c r="S44" s="23"/>
      <c r="T44" s="24"/>
      <c r="U44" s="25"/>
      <c r="V44" s="25"/>
      <c r="W44" s="23"/>
      <c r="X44" s="24"/>
      <c r="Y44" s="25"/>
      <c r="Z44" s="25"/>
      <c r="AA44" s="23"/>
      <c r="AB44" s="24"/>
      <c r="AC44" s="25"/>
      <c r="AD44" s="25"/>
      <c r="AE44" s="19">
        <f t="shared" si="1"/>
        <v>0</v>
      </c>
      <c r="AF44" s="19">
        <f t="shared" si="2"/>
        <v>0</v>
      </c>
      <c r="AG44" s="19">
        <f t="shared" si="3"/>
        <v>0</v>
      </c>
      <c r="AH44" s="19">
        <f t="shared" si="4"/>
        <v>0</v>
      </c>
    </row>
    <row r="45" spans="1:34" ht="13" x14ac:dyDescent="0.3">
      <c r="A45" s="16">
        <f t="shared" si="0"/>
        <v>41</v>
      </c>
      <c r="B45" s="27" t="s">
        <v>69</v>
      </c>
      <c r="C45" s="23"/>
      <c r="D45" s="24"/>
      <c r="E45" s="25"/>
      <c r="F45" s="25"/>
      <c r="G45" s="23"/>
      <c r="H45" s="24"/>
      <c r="I45" s="25"/>
      <c r="J45" s="25"/>
      <c r="K45" s="23"/>
      <c r="L45" s="24"/>
      <c r="M45" s="25"/>
      <c r="N45" s="25"/>
      <c r="O45" s="23"/>
      <c r="P45" s="24"/>
      <c r="Q45" s="25"/>
      <c r="R45" s="25"/>
      <c r="S45" s="23"/>
      <c r="T45" s="24"/>
      <c r="U45" s="25"/>
      <c r="V45" s="25"/>
      <c r="W45" s="23"/>
      <c r="X45" s="24"/>
      <c r="Y45" s="25"/>
      <c r="Z45" s="25"/>
      <c r="AA45" s="23"/>
      <c r="AB45" s="24"/>
      <c r="AC45" s="25"/>
      <c r="AD45" s="25"/>
      <c r="AE45" s="19">
        <f t="shared" si="1"/>
        <v>0</v>
      </c>
      <c r="AF45" s="19">
        <f t="shared" si="2"/>
        <v>0</v>
      </c>
      <c r="AG45" s="19">
        <f t="shared" si="3"/>
        <v>0</v>
      </c>
      <c r="AH45" s="19">
        <f t="shared" si="4"/>
        <v>0</v>
      </c>
    </row>
    <row r="46" spans="1:34" ht="13" x14ac:dyDescent="0.3">
      <c r="A46" s="16">
        <f t="shared" si="0"/>
        <v>42</v>
      </c>
      <c r="B46" s="27" t="s">
        <v>70</v>
      </c>
      <c r="C46" s="23"/>
      <c r="D46" s="24"/>
      <c r="E46" s="25"/>
      <c r="F46" s="25"/>
      <c r="G46" s="23"/>
      <c r="H46" s="24"/>
      <c r="I46" s="25"/>
      <c r="J46" s="25"/>
      <c r="K46" s="23"/>
      <c r="L46" s="24"/>
      <c r="M46" s="25"/>
      <c r="N46" s="25"/>
      <c r="O46" s="23"/>
      <c r="P46" s="24"/>
      <c r="Q46" s="25"/>
      <c r="R46" s="25"/>
      <c r="S46" s="23"/>
      <c r="T46" s="24"/>
      <c r="U46" s="25"/>
      <c r="V46" s="25"/>
      <c r="W46" s="23"/>
      <c r="X46" s="24"/>
      <c r="Y46" s="25"/>
      <c r="Z46" s="25"/>
      <c r="AA46" s="23"/>
      <c r="AB46" s="24"/>
      <c r="AC46" s="25"/>
      <c r="AD46" s="25"/>
      <c r="AE46" s="19">
        <f t="shared" si="1"/>
        <v>0</v>
      </c>
      <c r="AF46" s="19">
        <f t="shared" si="2"/>
        <v>0</v>
      </c>
      <c r="AG46" s="19">
        <f t="shared" si="3"/>
        <v>0</v>
      </c>
      <c r="AH46" s="19">
        <f t="shared" si="4"/>
        <v>0</v>
      </c>
    </row>
    <row r="47" spans="1:34" ht="13" x14ac:dyDescent="0.3">
      <c r="A47" s="16">
        <f t="shared" si="0"/>
        <v>43</v>
      </c>
      <c r="B47" s="27" t="s">
        <v>71</v>
      </c>
      <c r="C47" s="23"/>
      <c r="D47" s="24"/>
      <c r="E47" s="25"/>
      <c r="F47" s="25"/>
      <c r="G47" s="23"/>
      <c r="H47" s="24"/>
      <c r="I47" s="25"/>
      <c r="J47" s="25"/>
      <c r="K47" s="23"/>
      <c r="L47" s="24"/>
      <c r="M47" s="25"/>
      <c r="N47" s="25"/>
      <c r="O47" s="23"/>
      <c r="P47" s="24"/>
      <c r="Q47" s="25"/>
      <c r="R47" s="25"/>
      <c r="S47" s="23"/>
      <c r="T47" s="24"/>
      <c r="U47" s="25"/>
      <c r="V47" s="25"/>
      <c r="W47" s="23"/>
      <c r="X47" s="24"/>
      <c r="Y47" s="25"/>
      <c r="Z47" s="25"/>
      <c r="AA47" s="23"/>
      <c r="AB47" s="24"/>
      <c r="AC47" s="25"/>
      <c r="AD47" s="25"/>
      <c r="AE47" s="19">
        <f t="shared" si="1"/>
        <v>0</v>
      </c>
      <c r="AF47" s="19">
        <f t="shared" si="2"/>
        <v>0</v>
      </c>
      <c r="AG47" s="19">
        <f t="shared" si="3"/>
        <v>0</v>
      </c>
      <c r="AH47" s="19">
        <f t="shared" si="4"/>
        <v>0</v>
      </c>
    </row>
    <row r="48" spans="1:34" ht="13" x14ac:dyDescent="0.3">
      <c r="A48" s="16">
        <f t="shared" si="0"/>
        <v>44</v>
      </c>
      <c r="B48" s="27" t="s">
        <v>72</v>
      </c>
      <c r="C48" s="23"/>
      <c r="D48" s="24"/>
      <c r="E48" s="25"/>
      <c r="F48" s="25"/>
      <c r="G48" s="23"/>
      <c r="H48" s="24"/>
      <c r="I48" s="25"/>
      <c r="J48" s="25"/>
      <c r="K48" s="23"/>
      <c r="L48" s="24"/>
      <c r="M48" s="25"/>
      <c r="N48" s="25"/>
      <c r="O48" s="23"/>
      <c r="P48" s="24"/>
      <c r="Q48" s="25"/>
      <c r="R48" s="25"/>
      <c r="S48" s="23"/>
      <c r="T48" s="24"/>
      <c r="U48" s="25"/>
      <c r="V48" s="25"/>
      <c r="W48" s="23"/>
      <c r="X48" s="24"/>
      <c r="Y48" s="25"/>
      <c r="Z48" s="25"/>
      <c r="AA48" s="23"/>
      <c r="AB48" s="24"/>
      <c r="AC48" s="25"/>
      <c r="AD48" s="25"/>
      <c r="AE48" s="19">
        <f t="shared" si="1"/>
        <v>0</v>
      </c>
      <c r="AF48" s="19">
        <f t="shared" si="2"/>
        <v>0</v>
      </c>
      <c r="AG48" s="19">
        <f t="shared" si="3"/>
        <v>0</v>
      </c>
      <c r="AH48" s="19">
        <f t="shared" si="4"/>
        <v>0</v>
      </c>
    </row>
    <row r="49" spans="1:34" ht="13" x14ac:dyDescent="0.3">
      <c r="A49" s="16">
        <f t="shared" si="0"/>
        <v>45</v>
      </c>
      <c r="B49" s="27" t="s">
        <v>73</v>
      </c>
      <c r="C49" s="23"/>
      <c r="D49" s="24"/>
      <c r="E49" s="25"/>
      <c r="F49" s="25"/>
      <c r="G49" s="23"/>
      <c r="H49" s="24"/>
      <c r="I49" s="25"/>
      <c r="J49" s="25"/>
      <c r="K49" s="23"/>
      <c r="L49" s="24"/>
      <c r="M49" s="25"/>
      <c r="N49" s="25"/>
      <c r="O49" s="23"/>
      <c r="P49" s="24"/>
      <c r="Q49" s="25"/>
      <c r="R49" s="25"/>
      <c r="S49" s="23"/>
      <c r="T49" s="24"/>
      <c r="U49" s="25"/>
      <c r="V49" s="25"/>
      <c r="W49" s="23"/>
      <c r="X49" s="24"/>
      <c r="Y49" s="25"/>
      <c r="Z49" s="25"/>
      <c r="AA49" s="23"/>
      <c r="AB49" s="24"/>
      <c r="AC49" s="25"/>
      <c r="AD49" s="25"/>
      <c r="AE49" s="19">
        <f t="shared" si="1"/>
        <v>0</v>
      </c>
      <c r="AF49" s="19">
        <f t="shared" si="2"/>
        <v>0</v>
      </c>
      <c r="AG49" s="19">
        <f t="shared" si="3"/>
        <v>0</v>
      </c>
      <c r="AH49" s="19">
        <f t="shared" si="4"/>
        <v>0</v>
      </c>
    </row>
    <row r="50" spans="1:34" ht="13" x14ac:dyDescent="0.3">
      <c r="A50" s="16">
        <f t="shared" si="0"/>
        <v>46</v>
      </c>
      <c r="B50" s="27" t="s">
        <v>74</v>
      </c>
      <c r="C50" s="23"/>
      <c r="D50" s="24"/>
      <c r="E50" s="25"/>
      <c r="F50" s="25"/>
      <c r="G50" s="23"/>
      <c r="H50" s="24"/>
      <c r="I50" s="25"/>
      <c r="J50" s="25"/>
      <c r="K50" s="23"/>
      <c r="L50" s="24"/>
      <c r="M50" s="25"/>
      <c r="N50" s="25"/>
      <c r="O50" s="23"/>
      <c r="P50" s="24"/>
      <c r="Q50" s="25"/>
      <c r="R50" s="25"/>
      <c r="S50" s="23"/>
      <c r="T50" s="24"/>
      <c r="U50" s="25"/>
      <c r="V50" s="25"/>
      <c r="W50" s="23"/>
      <c r="X50" s="24"/>
      <c r="Y50" s="25"/>
      <c r="Z50" s="25"/>
      <c r="AA50" s="23"/>
      <c r="AB50" s="24"/>
      <c r="AC50" s="25"/>
      <c r="AD50" s="25"/>
      <c r="AE50" s="19">
        <f t="shared" si="1"/>
        <v>0</v>
      </c>
      <c r="AF50" s="19">
        <f t="shared" si="2"/>
        <v>0</v>
      </c>
      <c r="AG50" s="19">
        <f t="shared" si="3"/>
        <v>0</v>
      </c>
      <c r="AH50" s="19">
        <f t="shared" si="4"/>
        <v>0</v>
      </c>
    </row>
    <row r="51" spans="1:34" ht="13" x14ac:dyDescent="0.3">
      <c r="A51" s="16">
        <f t="shared" si="0"/>
        <v>47</v>
      </c>
      <c r="B51" s="27" t="s">
        <v>75</v>
      </c>
      <c r="C51" s="23"/>
      <c r="D51" s="24"/>
      <c r="E51" s="25"/>
      <c r="F51" s="25"/>
      <c r="G51" s="23"/>
      <c r="H51" s="24"/>
      <c r="I51" s="25"/>
      <c r="J51" s="25"/>
      <c r="K51" s="23"/>
      <c r="L51" s="24"/>
      <c r="M51" s="25"/>
      <c r="N51" s="25"/>
      <c r="O51" s="23"/>
      <c r="P51" s="24"/>
      <c r="Q51" s="25"/>
      <c r="R51" s="25"/>
      <c r="S51" s="23"/>
      <c r="T51" s="24"/>
      <c r="U51" s="25"/>
      <c r="V51" s="25"/>
      <c r="W51" s="23"/>
      <c r="X51" s="24"/>
      <c r="Y51" s="25"/>
      <c r="Z51" s="25"/>
      <c r="AA51" s="23"/>
      <c r="AB51" s="24"/>
      <c r="AC51" s="25"/>
      <c r="AD51" s="25"/>
      <c r="AE51" s="19">
        <f t="shared" si="1"/>
        <v>0</v>
      </c>
      <c r="AF51" s="19">
        <f t="shared" si="2"/>
        <v>0</v>
      </c>
      <c r="AG51" s="19">
        <f t="shared" si="3"/>
        <v>0</v>
      </c>
      <c r="AH51" s="19">
        <f t="shared" si="4"/>
        <v>0</v>
      </c>
    </row>
    <row r="52" spans="1:34" ht="13" x14ac:dyDescent="0.3">
      <c r="A52" s="16">
        <f t="shared" si="0"/>
        <v>48</v>
      </c>
      <c r="B52" s="27" t="s">
        <v>76</v>
      </c>
      <c r="C52" s="23">
        <v>1</v>
      </c>
      <c r="D52" s="24">
        <v>3</v>
      </c>
      <c r="E52" s="25"/>
      <c r="F52" s="25"/>
      <c r="G52" s="23"/>
      <c r="H52" s="24"/>
      <c r="I52" s="25"/>
      <c r="J52" s="25"/>
      <c r="K52" s="23"/>
      <c r="L52" s="24"/>
      <c r="M52" s="25"/>
      <c r="N52" s="25"/>
      <c r="O52" s="23"/>
      <c r="P52" s="24"/>
      <c r="Q52" s="25"/>
      <c r="R52" s="25"/>
      <c r="S52" s="23"/>
      <c r="T52" s="24"/>
      <c r="U52" s="25"/>
      <c r="V52" s="25"/>
      <c r="W52" s="23"/>
      <c r="X52" s="24"/>
      <c r="Y52" s="25"/>
      <c r="Z52" s="25"/>
      <c r="AA52" s="23"/>
      <c r="AB52" s="24"/>
      <c r="AC52" s="25"/>
      <c r="AD52" s="25"/>
      <c r="AE52" s="19">
        <f t="shared" si="1"/>
        <v>1</v>
      </c>
      <c r="AF52" s="19">
        <f t="shared" si="2"/>
        <v>3</v>
      </c>
      <c r="AG52" s="19">
        <f t="shared" si="3"/>
        <v>0</v>
      </c>
      <c r="AH52" s="19">
        <f t="shared" si="4"/>
        <v>0</v>
      </c>
    </row>
    <row r="53" spans="1:34" ht="13" x14ac:dyDescent="0.3">
      <c r="A53" s="16">
        <f t="shared" si="0"/>
        <v>49</v>
      </c>
      <c r="B53" s="27" t="s">
        <v>77</v>
      </c>
      <c r="C53" s="23"/>
      <c r="D53" s="24"/>
      <c r="E53" s="25"/>
      <c r="F53" s="25"/>
      <c r="G53" s="23"/>
      <c r="H53" s="24"/>
      <c r="I53" s="25"/>
      <c r="J53" s="25"/>
      <c r="K53" s="23"/>
      <c r="L53" s="24"/>
      <c r="M53" s="25"/>
      <c r="N53" s="25"/>
      <c r="O53" s="23"/>
      <c r="P53" s="24"/>
      <c r="Q53" s="25"/>
      <c r="R53" s="25"/>
      <c r="S53" s="23"/>
      <c r="T53" s="24"/>
      <c r="U53" s="25"/>
      <c r="V53" s="25"/>
      <c r="W53" s="23"/>
      <c r="X53" s="24"/>
      <c r="Y53" s="25"/>
      <c r="Z53" s="25"/>
      <c r="AA53" s="23"/>
      <c r="AB53" s="24"/>
      <c r="AC53" s="25"/>
      <c r="AD53" s="25"/>
      <c r="AE53" s="19">
        <f t="shared" si="1"/>
        <v>0</v>
      </c>
      <c r="AF53" s="19">
        <f t="shared" si="2"/>
        <v>0</v>
      </c>
      <c r="AG53" s="19">
        <f t="shared" si="3"/>
        <v>0</v>
      </c>
      <c r="AH53" s="19">
        <f t="shared" si="4"/>
        <v>0</v>
      </c>
    </row>
    <row r="54" spans="1:34" ht="13" x14ac:dyDescent="0.3">
      <c r="A54" s="16">
        <f t="shared" si="0"/>
        <v>50</v>
      </c>
      <c r="B54" s="27" t="s">
        <v>78</v>
      </c>
      <c r="C54" s="23"/>
      <c r="D54" s="24"/>
      <c r="E54" s="25"/>
      <c r="F54" s="25"/>
      <c r="G54" s="23"/>
      <c r="H54" s="24"/>
      <c r="I54" s="25"/>
      <c r="J54" s="25"/>
      <c r="K54" s="23"/>
      <c r="L54" s="24"/>
      <c r="M54" s="25"/>
      <c r="N54" s="25"/>
      <c r="O54" s="23"/>
      <c r="P54" s="24"/>
      <c r="Q54" s="25"/>
      <c r="R54" s="25"/>
      <c r="S54" s="23"/>
      <c r="T54" s="24"/>
      <c r="U54" s="25"/>
      <c r="V54" s="25"/>
      <c r="W54" s="23"/>
      <c r="X54" s="24"/>
      <c r="Y54" s="25"/>
      <c r="Z54" s="25"/>
      <c r="AA54" s="23"/>
      <c r="AB54" s="24"/>
      <c r="AC54" s="25"/>
      <c r="AD54" s="25"/>
      <c r="AE54" s="19">
        <f t="shared" si="1"/>
        <v>0</v>
      </c>
      <c r="AF54" s="19">
        <f t="shared" si="2"/>
        <v>0</v>
      </c>
      <c r="AG54" s="19">
        <f t="shared" si="3"/>
        <v>0</v>
      </c>
      <c r="AH54" s="19">
        <f t="shared" si="4"/>
        <v>0</v>
      </c>
    </row>
    <row r="55" spans="1:34" ht="13" x14ac:dyDescent="0.3">
      <c r="A55" s="16">
        <f t="shared" si="0"/>
        <v>51</v>
      </c>
      <c r="B55" s="27" t="s">
        <v>79</v>
      </c>
      <c r="C55" s="23"/>
      <c r="D55" s="24"/>
      <c r="E55" s="25"/>
      <c r="F55" s="25"/>
      <c r="G55" s="23"/>
      <c r="H55" s="24"/>
      <c r="I55" s="25"/>
      <c r="J55" s="25"/>
      <c r="K55" s="23"/>
      <c r="L55" s="24"/>
      <c r="M55" s="25"/>
      <c r="N55" s="25"/>
      <c r="O55" s="23"/>
      <c r="P55" s="24"/>
      <c r="Q55" s="25"/>
      <c r="R55" s="25"/>
      <c r="S55" s="23"/>
      <c r="T55" s="24"/>
      <c r="U55" s="25"/>
      <c r="V55" s="25"/>
      <c r="W55" s="23"/>
      <c r="X55" s="24"/>
      <c r="Y55" s="25"/>
      <c r="Z55" s="25"/>
      <c r="AA55" s="23"/>
      <c r="AB55" s="24"/>
      <c r="AC55" s="25"/>
      <c r="AD55" s="25"/>
      <c r="AE55" s="19">
        <f t="shared" si="1"/>
        <v>0</v>
      </c>
      <c r="AF55" s="19">
        <f t="shared" si="2"/>
        <v>0</v>
      </c>
      <c r="AG55" s="19">
        <f t="shared" si="3"/>
        <v>0</v>
      </c>
      <c r="AH55" s="19">
        <f t="shared" si="4"/>
        <v>0</v>
      </c>
    </row>
    <row r="56" spans="1:34" ht="13" x14ac:dyDescent="0.3">
      <c r="A56" s="16">
        <f t="shared" si="0"/>
        <v>52</v>
      </c>
      <c r="B56" s="27" t="s">
        <v>80</v>
      </c>
      <c r="C56" s="23"/>
      <c r="D56" s="24"/>
      <c r="E56" s="25"/>
      <c r="F56" s="25"/>
      <c r="G56" s="23"/>
      <c r="H56" s="24"/>
      <c r="I56" s="25"/>
      <c r="J56" s="25"/>
      <c r="K56" s="23"/>
      <c r="L56" s="24"/>
      <c r="M56" s="25"/>
      <c r="N56" s="25"/>
      <c r="O56" s="23"/>
      <c r="P56" s="24"/>
      <c r="Q56" s="25"/>
      <c r="R56" s="25"/>
      <c r="S56" s="23"/>
      <c r="T56" s="24"/>
      <c r="U56" s="25"/>
      <c r="V56" s="25"/>
      <c r="W56" s="23"/>
      <c r="X56" s="24"/>
      <c r="Y56" s="25"/>
      <c r="Z56" s="25"/>
      <c r="AA56" s="23"/>
      <c r="AB56" s="24"/>
      <c r="AC56" s="25"/>
      <c r="AD56" s="25"/>
      <c r="AE56" s="19">
        <f t="shared" si="1"/>
        <v>0</v>
      </c>
      <c r="AF56" s="19">
        <f t="shared" si="2"/>
        <v>0</v>
      </c>
      <c r="AG56" s="19">
        <f t="shared" si="3"/>
        <v>0</v>
      </c>
      <c r="AH56" s="19">
        <f t="shared" si="4"/>
        <v>0</v>
      </c>
    </row>
    <row r="57" spans="1:34" ht="13" x14ac:dyDescent="0.3">
      <c r="A57" s="16">
        <f t="shared" si="0"/>
        <v>53</v>
      </c>
      <c r="B57" s="27" t="s">
        <v>81</v>
      </c>
      <c r="C57" s="23"/>
      <c r="D57" s="24"/>
      <c r="E57" s="25"/>
      <c r="F57" s="25"/>
      <c r="G57" s="23"/>
      <c r="H57" s="24"/>
      <c r="I57" s="25"/>
      <c r="J57" s="25"/>
      <c r="K57" s="23"/>
      <c r="L57" s="24"/>
      <c r="M57" s="25"/>
      <c r="N57" s="25"/>
      <c r="O57" s="23"/>
      <c r="P57" s="24"/>
      <c r="Q57" s="25"/>
      <c r="R57" s="25"/>
      <c r="S57" s="23"/>
      <c r="T57" s="24"/>
      <c r="U57" s="25"/>
      <c r="V57" s="25"/>
      <c r="W57" s="23"/>
      <c r="X57" s="24"/>
      <c r="Y57" s="25"/>
      <c r="Z57" s="25"/>
      <c r="AA57" s="23"/>
      <c r="AB57" s="24"/>
      <c r="AC57" s="25"/>
      <c r="AD57" s="25"/>
      <c r="AE57" s="19">
        <f t="shared" si="1"/>
        <v>0</v>
      </c>
      <c r="AF57" s="19">
        <f t="shared" si="2"/>
        <v>0</v>
      </c>
      <c r="AG57" s="19">
        <f t="shared" si="3"/>
        <v>0</v>
      </c>
      <c r="AH57" s="19">
        <f t="shared" si="4"/>
        <v>0</v>
      </c>
    </row>
    <row r="58" spans="1:34" ht="13" x14ac:dyDescent="0.3">
      <c r="A58" s="16">
        <f t="shared" si="0"/>
        <v>54</v>
      </c>
      <c r="B58" s="27" t="s">
        <v>82</v>
      </c>
      <c r="C58" s="23"/>
      <c r="D58" s="24"/>
      <c r="E58" s="25"/>
      <c r="F58" s="25"/>
      <c r="G58" s="23"/>
      <c r="H58" s="24"/>
      <c r="I58" s="25"/>
      <c r="J58" s="25"/>
      <c r="K58" s="23"/>
      <c r="L58" s="24"/>
      <c r="M58" s="25"/>
      <c r="N58" s="25"/>
      <c r="O58" s="23"/>
      <c r="P58" s="24"/>
      <c r="Q58" s="25"/>
      <c r="R58" s="25"/>
      <c r="S58" s="23"/>
      <c r="T58" s="24"/>
      <c r="U58" s="25"/>
      <c r="V58" s="25"/>
      <c r="W58" s="23"/>
      <c r="X58" s="24"/>
      <c r="Y58" s="25"/>
      <c r="Z58" s="25"/>
      <c r="AA58" s="23"/>
      <c r="AB58" s="24"/>
      <c r="AC58" s="25"/>
      <c r="AD58" s="25"/>
      <c r="AE58" s="19">
        <f t="shared" si="1"/>
        <v>0</v>
      </c>
      <c r="AF58" s="19">
        <f t="shared" si="2"/>
        <v>0</v>
      </c>
      <c r="AG58" s="19">
        <f t="shared" si="3"/>
        <v>0</v>
      </c>
      <c r="AH58" s="19">
        <f t="shared" si="4"/>
        <v>0</v>
      </c>
    </row>
    <row r="59" spans="1:34" ht="13" x14ac:dyDescent="0.3">
      <c r="A59" s="16">
        <f t="shared" si="0"/>
        <v>55</v>
      </c>
      <c r="B59" s="27" t="s">
        <v>83</v>
      </c>
      <c r="C59" s="23"/>
      <c r="D59" s="24"/>
      <c r="E59" s="25"/>
      <c r="F59" s="25"/>
      <c r="G59" s="23"/>
      <c r="H59" s="24"/>
      <c r="I59" s="25"/>
      <c r="J59" s="25"/>
      <c r="K59" s="23"/>
      <c r="L59" s="24"/>
      <c r="M59" s="25"/>
      <c r="N59" s="25"/>
      <c r="O59" s="23"/>
      <c r="P59" s="24"/>
      <c r="Q59" s="25"/>
      <c r="R59" s="25"/>
      <c r="S59" s="23"/>
      <c r="T59" s="24"/>
      <c r="U59" s="25"/>
      <c r="V59" s="25"/>
      <c r="W59" s="23"/>
      <c r="X59" s="24"/>
      <c r="Y59" s="25"/>
      <c r="Z59" s="25"/>
      <c r="AA59" s="23"/>
      <c r="AB59" s="24"/>
      <c r="AC59" s="25"/>
      <c r="AD59" s="25"/>
      <c r="AE59" s="19">
        <f t="shared" si="1"/>
        <v>0</v>
      </c>
      <c r="AF59" s="19">
        <f t="shared" si="2"/>
        <v>0</v>
      </c>
      <c r="AG59" s="19">
        <f t="shared" si="3"/>
        <v>0</v>
      </c>
      <c r="AH59" s="19">
        <f t="shared" si="4"/>
        <v>0</v>
      </c>
    </row>
    <row r="60" spans="1:34" ht="13" x14ac:dyDescent="0.3">
      <c r="A60" s="16">
        <f t="shared" si="0"/>
        <v>56</v>
      </c>
      <c r="B60" s="27" t="s">
        <v>84</v>
      </c>
      <c r="C60" s="23"/>
      <c r="D60" s="24"/>
      <c r="E60" s="25"/>
      <c r="F60" s="25"/>
      <c r="G60" s="23"/>
      <c r="H60" s="24"/>
      <c r="I60" s="25"/>
      <c r="J60" s="25"/>
      <c r="K60" s="23"/>
      <c r="L60" s="24"/>
      <c r="M60" s="25"/>
      <c r="N60" s="25"/>
      <c r="O60" s="23"/>
      <c r="P60" s="24"/>
      <c r="Q60" s="25"/>
      <c r="R60" s="25"/>
      <c r="S60" s="23"/>
      <c r="T60" s="24"/>
      <c r="U60" s="25"/>
      <c r="V60" s="25"/>
      <c r="W60" s="23"/>
      <c r="X60" s="24"/>
      <c r="Y60" s="25"/>
      <c r="Z60" s="25"/>
      <c r="AA60" s="23"/>
      <c r="AB60" s="24"/>
      <c r="AC60" s="25"/>
      <c r="AD60" s="25"/>
      <c r="AE60" s="19">
        <f t="shared" si="1"/>
        <v>0</v>
      </c>
      <c r="AF60" s="19">
        <f t="shared" si="2"/>
        <v>0</v>
      </c>
      <c r="AG60" s="19">
        <f t="shared" si="3"/>
        <v>0</v>
      </c>
      <c r="AH60" s="19">
        <f t="shared" si="4"/>
        <v>0</v>
      </c>
    </row>
    <row r="61" spans="1:34" ht="13" x14ac:dyDescent="0.3">
      <c r="A61" s="16">
        <f t="shared" si="0"/>
        <v>57</v>
      </c>
      <c r="B61" s="27" t="s">
        <v>85</v>
      </c>
      <c r="C61" s="23"/>
      <c r="D61" s="24">
        <v>20</v>
      </c>
      <c r="E61" s="25" t="s">
        <v>27</v>
      </c>
      <c r="F61" s="25" t="s">
        <v>27</v>
      </c>
      <c r="G61" s="23"/>
      <c r="H61" s="24"/>
      <c r="I61" s="25"/>
      <c r="J61" s="25"/>
      <c r="K61" s="23"/>
      <c r="L61" s="24"/>
      <c r="M61" s="25"/>
      <c r="N61" s="25"/>
      <c r="O61" s="23"/>
      <c r="P61" s="24"/>
      <c r="Q61" s="25"/>
      <c r="R61" s="25"/>
      <c r="S61" s="23"/>
      <c r="T61" s="24"/>
      <c r="U61" s="25"/>
      <c r="V61" s="25"/>
      <c r="W61" s="23"/>
      <c r="X61" s="24"/>
      <c r="Y61" s="25"/>
      <c r="Z61" s="25"/>
      <c r="AA61" s="23"/>
      <c r="AB61" s="24"/>
      <c r="AC61" s="25"/>
      <c r="AD61" s="25"/>
      <c r="AE61" s="19">
        <f t="shared" si="1"/>
        <v>0</v>
      </c>
      <c r="AF61" s="19">
        <f t="shared" si="2"/>
        <v>20</v>
      </c>
      <c r="AG61" s="19" t="e">
        <f t="shared" si="3"/>
        <v>#VALUE!</v>
      </c>
      <c r="AH61" s="19" t="e">
        <f t="shared" si="4"/>
        <v>#VALUE!</v>
      </c>
    </row>
    <row r="62" spans="1:34" ht="13" x14ac:dyDescent="0.3">
      <c r="A62" s="16">
        <f t="shared" si="0"/>
        <v>58</v>
      </c>
      <c r="B62" s="27" t="s">
        <v>86</v>
      </c>
      <c r="C62" s="23"/>
      <c r="D62" s="24"/>
      <c r="E62" s="25"/>
      <c r="F62" s="25"/>
      <c r="G62" s="23"/>
      <c r="H62" s="24"/>
      <c r="I62" s="25"/>
      <c r="J62" s="25"/>
      <c r="K62" s="23"/>
      <c r="L62" s="24"/>
      <c r="M62" s="25"/>
      <c r="N62" s="25"/>
      <c r="O62" s="23"/>
      <c r="P62" s="24"/>
      <c r="Q62" s="25"/>
      <c r="R62" s="25"/>
      <c r="S62" s="23"/>
      <c r="T62" s="24"/>
      <c r="U62" s="25"/>
      <c r="V62" s="25"/>
      <c r="W62" s="23"/>
      <c r="X62" s="24"/>
      <c r="Y62" s="25"/>
      <c r="Z62" s="25"/>
      <c r="AA62" s="23"/>
      <c r="AB62" s="24"/>
      <c r="AC62" s="25"/>
      <c r="AD62" s="25"/>
      <c r="AE62" s="19">
        <f t="shared" si="1"/>
        <v>0</v>
      </c>
      <c r="AF62" s="19">
        <f t="shared" si="2"/>
        <v>0</v>
      </c>
      <c r="AG62" s="19">
        <f t="shared" si="3"/>
        <v>0</v>
      </c>
      <c r="AH62" s="19">
        <f t="shared" si="4"/>
        <v>0</v>
      </c>
    </row>
    <row r="63" spans="1:34" ht="13" x14ac:dyDescent="0.3">
      <c r="A63" s="16">
        <f t="shared" si="0"/>
        <v>59</v>
      </c>
      <c r="B63" s="27" t="s">
        <v>87</v>
      </c>
      <c r="C63" s="23"/>
      <c r="D63" s="24"/>
      <c r="E63" s="25"/>
      <c r="F63" s="25"/>
      <c r="G63" s="23"/>
      <c r="H63" s="24"/>
      <c r="I63" s="25"/>
      <c r="J63" s="25"/>
      <c r="K63" s="23"/>
      <c r="L63" s="24"/>
      <c r="M63" s="25"/>
      <c r="N63" s="25"/>
      <c r="O63" s="23"/>
      <c r="P63" s="24"/>
      <c r="Q63" s="25"/>
      <c r="R63" s="25"/>
      <c r="S63" s="23"/>
      <c r="T63" s="24"/>
      <c r="U63" s="25"/>
      <c r="V63" s="25"/>
      <c r="W63" s="23"/>
      <c r="X63" s="24"/>
      <c r="Y63" s="25"/>
      <c r="Z63" s="25"/>
      <c r="AA63" s="23"/>
      <c r="AB63" s="24"/>
      <c r="AC63" s="25"/>
      <c r="AD63" s="25"/>
      <c r="AE63" s="19">
        <f t="shared" si="1"/>
        <v>0</v>
      </c>
      <c r="AF63" s="19">
        <f t="shared" si="2"/>
        <v>0</v>
      </c>
      <c r="AG63" s="19">
        <f t="shared" si="3"/>
        <v>0</v>
      </c>
      <c r="AH63" s="19">
        <f t="shared" si="4"/>
        <v>0</v>
      </c>
    </row>
    <row r="64" spans="1:34" ht="13" x14ac:dyDescent="0.3">
      <c r="A64" s="16">
        <f t="shared" si="0"/>
        <v>60</v>
      </c>
      <c r="B64" s="27" t="s">
        <v>88</v>
      </c>
      <c r="C64" s="23"/>
      <c r="D64" s="24"/>
      <c r="E64" s="25"/>
      <c r="F64" s="25"/>
      <c r="G64" s="23"/>
      <c r="H64" s="24"/>
      <c r="I64" s="25"/>
      <c r="J64" s="25"/>
      <c r="K64" s="23"/>
      <c r="L64" s="24"/>
      <c r="M64" s="25"/>
      <c r="N64" s="25"/>
      <c r="O64" s="23"/>
      <c r="P64" s="24"/>
      <c r="Q64" s="25"/>
      <c r="R64" s="25"/>
      <c r="S64" s="23"/>
      <c r="T64" s="24"/>
      <c r="U64" s="25"/>
      <c r="V64" s="25"/>
      <c r="W64" s="23"/>
      <c r="X64" s="24"/>
      <c r="Y64" s="25"/>
      <c r="Z64" s="25"/>
      <c r="AA64" s="23"/>
      <c r="AB64" s="24"/>
      <c r="AC64" s="25"/>
      <c r="AD64" s="25"/>
      <c r="AE64" s="19">
        <f t="shared" si="1"/>
        <v>0</v>
      </c>
      <c r="AF64" s="19">
        <f t="shared" si="2"/>
        <v>0</v>
      </c>
      <c r="AG64" s="19">
        <f t="shared" si="3"/>
        <v>0</v>
      </c>
      <c r="AH64" s="19">
        <f t="shared" si="4"/>
        <v>0</v>
      </c>
    </row>
    <row r="65" spans="1:34" ht="13" x14ac:dyDescent="0.3">
      <c r="A65" s="16">
        <f t="shared" si="0"/>
        <v>61</v>
      </c>
      <c r="B65" s="27" t="s">
        <v>89</v>
      </c>
      <c r="C65" s="23"/>
      <c r="D65" s="24">
        <v>13</v>
      </c>
      <c r="E65" s="25"/>
      <c r="F65" s="25"/>
      <c r="G65" s="23"/>
      <c r="H65" s="24"/>
      <c r="I65" s="25"/>
      <c r="J65" s="25"/>
      <c r="K65" s="23"/>
      <c r="L65" s="24"/>
      <c r="M65" s="25"/>
      <c r="N65" s="25"/>
      <c r="O65" s="23"/>
      <c r="P65" s="24"/>
      <c r="Q65" s="25"/>
      <c r="R65" s="25"/>
      <c r="S65" s="23"/>
      <c r="T65" s="24"/>
      <c r="U65" s="25"/>
      <c r="V65" s="25"/>
      <c r="W65" s="23"/>
      <c r="X65" s="24"/>
      <c r="Y65" s="25"/>
      <c r="Z65" s="25"/>
      <c r="AA65" s="23"/>
      <c r="AB65" s="24"/>
      <c r="AC65" s="25"/>
      <c r="AD65" s="25"/>
      <c r="AE65" s="19">
        <f t="shared" si="1"/>
        <v>0</v>
      </c>
      <c r="AF65" s="19">
        <f t="shared" si="2"/>
        <v>13</v>
      </c>
      <c r="AG65" s="19">
        <f t="shared" si="3"/>
        <v>0</v>
      </c>
      <c r="AH65" s="19">
        <f t="shared" si="4"/>
        <v>0</v>
      </c>
    </row>
    <row r="66" spans="1:34" ht="13" x14ac:dyDescent="0.3">
      <c r="A66" s="16">
        <f t="shared" si="0"/>
        <v>62</v>
      </c>
      <c r="B66" s="27" t="s">
        <v>90</v>
      </c>
      <c r="C66" s="23"/>
      <c r="D66" s="24"/>
      <c r="E66" s="25"/>
      <c r="F66" s="25"/>
      <c r="G66" s="23"/>
      <c r="H66" s="24"/>
      <c r="I66" s="25"/>
      <c r="J66" s="25"/>
      <c r="K66" s="23"/>
      <c r="L66" s="24"/>
      <c r="M66" s="25"/>
      <c r="N66" s="25"/>
      <c r="O66" s="23"/>
      <c r="P66" s="24"/>
      <c r="Q66" s="25"/>
      <c r="R66" s="25"/>
      <c r="S66" s="23"/>
      <c r="T66" s="24"/>
      <c r="U66" s="25"/>
      <c r="V66" s="25"/>
      <c r="W66" s="23"/>
      <c r="X66" s="24"/>
      <c r="Y66" s="25"/>
      <c r="Z66" s="25"/>
      <c r="AA66" s="23"/>
      <c r="AB66" s="24"/>
      <c r="AC66" s="25"/>
      <c r="AD66" s="25"/>
      <c r="AE66" s="19">
        <f t="shared" si="1"/>
        <v>0</v>
      </c>
      <c r="AF66" s="19">
        <f t="shared" si="2"/>
        <v>0</v>
      </c>
      <c r="AG66" s="19">
        <f t="shared" si="3"/>
        <v>0</v>
      </c>
      <c r="AH66" s="19">
        <f t="shared" si="4"/>
        <v>0</v>
      </c>
    </row>
    <row r="67" spans="1:34" ht="13" x14ac:dyDescent="0.3">
      <c r="A67" s="16">
        <f t="shared" si="0"/>
        <v>63</v>
      </c>
      <c r="B67" s="27" t="s">
        <v>91</v>
      </c>
      <c r="C67" s="23"/>
      <c r="D67" s="24"/>
      <c r="E67" s="25"/>
      <c r="F67" s="25"/>
      <c r="G67" s="23"/>
      <c r="H67" s="24"/>
      <c r="I67" s="25"/>
      <c r="J67" s="25"/>
      <c r="K67" s="23"/>
      <c r="L67" s="24"/>
      <c r="M67" s="25"/>
      <c r="N67" s="25"/>
      <c r="O67" s="23"/>
      <c r="P67" s="24"/>
      <c r="Q67" s="25"/>
      <c r="R67" s="25"/>
      <c r="S67" s="23"/>
      <c r="T67" s="24"/>
      <c r="U67" s="25"/>
      <c r="V67" s="25"/>
      <c r="W67" s="23"/>
      <c r="X67" s="24"/>
      <c r="Y67" s="25"/>
      <c r="Z67" s="25"/>
      <c r="AA67" s="23"/>
      <c r="AB67" s="24"/>
      <c r="AC67" s="25"/>
      <c r="AD67" s="25"/>
      <c r="AE67" s="19">
        <f t="shared" si="1"/>
        <v>0</v>
      </c>
      <c r="AF67" s="19">
        <f t="shared" si="2"/>
        <v>0</v>
      </c>
      <c r="AG67" s="19">
        <f t="shared" si="3"/>
        <v>0</v>
      </c>
      <c r="AH67" s="19">
        <f t="shared" si="4"/>
        <v>0</v>
      </c>
    </row>
    <row r="68" spans="1:34" ht="13" x14ac:dyDescent="0.3">
      <c r="A68" s="16">
        <f t="shared" si="0"/>
        <v>64</v>
      </c>
      <c r="B68" s="27" t="s">
        <v>92</v>
      </c>
      <c r="C68" s="23"/>
      <c r="D68" s="24"/>
      <c r="E68" s="25"/>
      <c r="F68" s="25"/>
      <c r="G68" s="23"/>
      <c r="H68" s="24"/>
      <c r="I68" s="25"/>
      <c r="J68" s="25"/>
      <c r="K68" s="23"/>
      <c r="L68" s="24"/>
      <c r="M68" s="25"/>
      <c r="N68" s="25"/>
      <c r="O68" s="23"/>
      <c r="P68" s="24"/>
      <c r="Q68" s="25"/>
      <c r="R68" s="25"/>
      <c r="S68" s="23"/>
      <c r="T68" s="24"/>
      <c r="U68" s="25"/>
      <c r="V68" s="25"/>
      <c r="W68" s="23"/>
      <c r="X68" s="24"/>
      <c r="Y68" s="25"/>
      <c r="Z68" s="25"/>
      <c r="AA68" s="23"/>
      <c r="AB68" s="24"/>
      <c r="AC68" s="25"/>
      <c r="AD68" s="25"/>
      <c r="AE68" s="19">
        <f t="shared" si="1"/>
        <v>0</v>
      </c>
      <c r="AF68" s="19">
        <f t="shared" si="2"/>
        <v>0</v>
      </c>
      <c r="AG68" s="19">
        <f t="shared" si="3"/>
        <v>0</v>
      </c>
      <c r="AH68" s="19">
        <f t="shared" si="4"/>
        <v>0</v>
      </c>
    </row>
    <row r="69" spans="1:34" ht="13" x14ac:dyDescent="0.3">
      <c r="A69" s="16">
        <f t="shared" si="0"/>
        <v>65</v>
      </c>
      <c r="B69" s="27" t="s">
        <v>93</v>
      </c>
      <c r="C69" s="23"/>
      <c r="D69" s="24"/>
      <c r="E69" s="25"/>
      <c r="F69" s="25"/>
      <c r="G69" s="23"/>
      <c r="H69" s="24"/>
      <c r="I69" s="25"/>
      <c r="J69" s="25"/>
      <c r="K69" s="23"/>
      <c r="L69" s="24"/>
      <c r="M69" s="25"/>
      <c r="N69" s="25"/>
      <c r="O69" s="23"/>
      <c r="P69" s="24"/>
      <c r="Q69" s="25"/>
      <c r="R69" s="25"/>
      <c r="S69" s="23"/>
      <c r="T69" s="24"/>
      <c r="U69" s="25"/>
      <c r="V69" s="25"/>
      <c r="W69" s="23"/>
      <c r="X69" s="24"/>
      <c r="Y69" s="25"/>
      <c r="Z69" s="25"/>
      <c r="AA69" s="23"/>
      <c r="AB69" s="24"/>
      <c r="AC69" s="25"/>
      <c r="AD69" s="25"/>
      <c r="AE69" s="19">
        <f t="shared" si="1"/>
        <v>0</v>
      </c>
      <c r="AF69" s="19">
        <f t="shared" si="2"/>
        <v>0</v>
      </c>
      <c r="AG69" s="19">
        <f t="shared" si="2"/>
        <v>0</v>
      </c>
      <c r="AH69" s="19">
        <f t="shared" si="4"/>
        <v>0</v>
      </c>
    </row>
    <row r="70" spans="1:34" ht="13" x14ac:dyDescent="0.3">
      <c r="A70" s="16">
        <f t="shared" ref="A70:A133" si="5">+ROW()-4</f>
        <v>66</v>
      </c>
      <c r="B70" s="27" t="s">
        <v>94</v>
      </c>
      <c r="C70" s="23">
        <v>1</v>
      </c>
      <c r="D70" s="24">
        <v>23</v>
      </c>
      <c r="E70" s="25"/>
      <c r="F70" s="25" t="s">
        <v>27</v>
      </c>
      <c r="G70" s="23"/>
      <c r="H70" s="24"/>
      <c r="I70" s="25"/>
      <c r="J70" s="25"/>
      <c r="K70" s="23"/>
      <c r="L70" s="24"/>
      <c r="M70" s="25"/>
      <c r="N70" s="25"/>
      <c r="O70" s="23"/>
      <c r="P70" s="24"/>
      <c r="Q70" s="25"/>
      <c r="R70" s="25"/>
      <c r="S70" s="23"/>
      <c r="T70" s="24"/>
      <c r="U70" s="25"/>
      <c r="V70" s="25"/>
      <c r="W70" s="23"/>
      <c r="X70" s="24"/>
      <c r="Y70" s="25"/>
      <c r="Z70" s="25"/>
      <c r="AA70" s="23"/>
      <c r="AB70" s="24"/>
      <c r="AC70" s="25"/>
      <c r="AD70" s="25"/>
      <c r="AE70" s="19">
        <f t="shared" ref="AE70:AE133" si="6">C70+G70+K70+O70+S70+W70+AA70</f>
        <v>1</v>
      </c>
      <c r="AF70" s="19">
        <f t="shared" ref="AF70:AG133" si="7">D70+H70+L70+P70+T70+X70+AB70</f>
        <v>23</v>
      </c>
      <c r="AG70" s="19">
        <f t="shared" si="7"/>
        <v>0</v>
      </c>
      <c r="AH70" s="19" t="e">
        <f t="shared" ref="AH70:AH133" si="8">F70+J70+N70+R70+V70+Z70+AD70</f>
        <v>#VALUE!</v>
      </c>
    </row>
    <row r="71" spans="1:34" ht="13" x14ac:dyDescent="0.3">
      <c r="A71" s="16">
        <f t="shared" si="5"/>
        <v>67</v>
      </c>
      <c r="B71" s="27" t="s">
        <v>95</v>
      </c>
      <c r="C71" s="23"/>
      <c r="D71" s="24"/>
      <c r="E71" s="25"/>
      <c r="F71" s="25"/>
      <c r="G71" s="23"/>
      <c r="H71" s="24"/>
      <c r="I71" s="25"/>
      <c r="J71" s="25"/>
      <c r="K71" s="23"/>
      <c r="L71" s="24"/>
      <c r="M71" s="25"/>
      <c r="N71" s="25"/>
      <c r="O71" s="23"/>
      <c r="P71" s="24"/>
      <c r="Q71" s="25"/>
      <c r="R71" s="25"/>
      <c r="S71" s="23"/>
      <c r="T71" s="24"/>
      <c r="U71" s="25"/>
      <c r="V71" s="25"/>
      <c r="W71" s="23"/>
      <c r="X71" s="24"/>
      <c r="Y71" s="25"/>
      <c r="Z71" s="25"/>
      <c r="AA71" s="23"/>
      <c r="AB71" s="24"/>
      <c r="AC71" s="25"/>
      <c r="AD71" s="25"/>
      <c r="AE71" s="19">
        <f t="shared" si="6"/>
        <v>0</v>
      </c>
      <c r="AF71" s="19">
        <f t="shared" si="7"/>
        <v>0</v>
      </c>
      <c r="AG71" s="19">
        <f t="shared" si="7"/>
        <v>0</v>
      </c>
      <c r="AH71" s="19">
        <f t="shared" si="8"/>
        <v>0</v>
      </c>
    </row>
    <row r="72" spans="1:34" ht="13" x14ac:dyDescent="0.3">
      <c r="A72" s="16">
        <f t="shared" si="5"/>
        <v>68</v>
      </c>
      <c r="B72" s="27" t="s">
        <v>96</v>
      </c>
      <c r="C72" s="23"/>
      <c r="D72" s="24">
        <v>9</v>
      </c>
      <c r="E72" s="25" t="s">
        <v>27</v>
      </c>
      <c r="F72" s="25"/>
      <c r="G72" s="23"/>
      <c r="H72" s="24"/>
      <c r="I72" s="25"/>
      <c r="J72" s="25"/>
      <c r="K72" s="23"/>
      <c r="L72" s="24"/>
      <c r="M72" s="25"/>
      <c r="N72" s="25"/>
      <c r="O72" s="23"/>
      <c r="P72" s="24"/>
      <c r="Q72" s="25"/>
      <c r="R72" s="25"/>
      <c r="S72" s="23"/>
      <c r="T72" s="24"/>
      <c r="U72" s="25"/>
      <c r="V72" s="25"/>
      <c r="W72" s="23"/>
      <c r="X72" s="24"/>
      <c r="Y72" s="25"/>
      <c r="Z72" s="25"/>
      <c r="AA72" s="23"/>
      <c r="AB72" s="24"/>
      <c r="AC72" s="25"/>
      <c r="AD72" s="25"/>
      <c r="AE72" s="19">
        <f t="shared" si="6"/>
        <v>0</v>
      </c>
      <c r="AF72" s="19">
        <f t="shared" si="7"/>
        <v>9</v>
      </c>
      <c r="AG72" s="19" t="e">
        <f t="shared" si="7"/>
        <v>#VALUE!</v>
      </c>
      <c r="AH72" s="19">
        <f t="shared" si="8"/>
        <v>0</v>
      </c>
    </row>
    <row r="73" spans="1:34" ht="13" x14ac:dyDescent="0.3">
      <c r="A73" s="16">
        <f t="shared" si="5"/>
        <v>69</v>
      </c>
      <c r="B73" s="27" t="s">
        <v>97</v>
      </c>
      <c r="C73" s="23"/>
      <c r="D73" s="24">
        <v>6</v>
      </c>
      <c r="E73" s="25"/>
      <c r="F73" s="25"/>
      <c r="G73" s="23"/>
      <c r="H73" s="24"/>
      <c r="I73" s="25"/>
      <c r="J73" s="25"/>
      <c r="K73" s="23"/>
      <c r="L73" s="24"/>
      <c r="M73" s="25"/>
      <c r="N73" s="25"/>
      <c r="O73" s="23"/>
      <c r="P73" s="24"/>
      <c r="Q73" s="25"/>
      <c r="R73" s="25"/>
      <c r="S73" s="23"/>
      <c r="T73" s="24"/>
      <c r="U73" s="25"/>
      <c r="V73" s="25"/>
      <c r="W73" s="23"/>
      <c r="X73" s="24"/>
      <c r="Y73" s="25"/>
      <c r="Z73" s="25"/>
      <c r="AA73" s="23"/>
      <c r="AB73" s="24"/>
      <c r="AC73" s="25"/>
      <c r="AD73" s="25"/>
      <c r="AE73" s="19">
        <f t="shared" si="6"/>
        <v>0</v>
      </c>
      <c r="AF73" s="19">
        <f t="shared" si="7"/>
        <v>6</v>
      </c>
      <c r="AG73" s="19">
        <f t="shared" si="7"/>
        <v>0</v>
      </c>
      <c r="AH73" s="19">
        <f t="shared" si="8"/>
        <v>0</v>
      </c>
    </row>
    <row r="74" spans="1:34" ht="13" x14ac:dyDescent="0.3">
      <c r="A74" s="16">
        <f t="shared" si="5"/>
        <v>70</v>
      </c>
      <c r="B74" s="27" t="s">
        <v>98</v>
      </c>
      <c r="C74" s="23">
        <v>1</v>
      </c>
      <c r="D74" s="24">
        <v>1</v>
      </c>
      <c r="E74" s="25"/>
      <c r="F74" s="25"/>
      <c r="G74" s="23"/>
      <c r="H74" s="24"/>
      <c r="I74" s="25"/>
      <c r="J74" s="25"/>
      <c r="K74" s="23"/>
      <c r="L74" s="24"/>
      <c r="M74" s="25"/>
      <c r="N74" s="25"/>
      <c r="O74" s="23"/>
      <c r="P74" s="24"/>
      <c r="Q74" s="25"/>
      <c r="R74" s="25"/>
      <c r="S74" s="23"/>
      <c r="T74" s="24"/>
      <c r="U74" s="25"/>
      <c r="V74" s="25"/>
      <c r="W74" s="23"/>
      <c r="X74" s="24"/>
      <c r="Y74" s="25"/>
      <c r="Z74" s="25"/>
      <c r="AA74" s="23"/>
      <c r="AB74" s="24"/>
      <c r="AC74" s="25"/>
      <c r="AD74" s="25"/>
      <c r="AE74" s="19">
        <f t="shared" si="6"/>
        <v>1</v>
      </c>
      <c r="AF74" s="19">
        <f t="shared" si="7"/>
        <v>1</v>
      </c>
      <c r="AG74" s="19">
        <f t="shared" si="7"/>
        <v>0</v>
      </c>
      <c r="AH74" s="19">
        <f t="shared" si="8"/>
        <v>0</v>
      </c>
    </row>
    <row r="75" spans="1:34" ht="13" x14ac:dyDescent="0.3">
      <c r="A75" s="16">
        <f t="shared" si="5"/>
        <v>71</v>
      </c>
      <c r="B75" s="27" t="s">
        <v>99</v>
      </c>
      <c r="C75" s="23"/>
      <c r="D75" s="24"/>
      <c r="E75" s="25"/>
      <c r="F75" s="25"/>
      <c r="G75" s="23"/>
      <c r="H75" s="24"/>
      <c r="I75" s="25"/>
      <c r="J75" s="25"/>
      <c r="K75" s="23"/>
      <c r="L75" s="24"/>
      <c r="M75" s="25"/>
      <c r="N75" s="25"/>
      <c r="O75" s="23"/>
      <c r="P75" s="24"/>
      <c r="Q75" s="25"/>
      <c r="R75" s="25"/>
      <c r="S75" s="23"/>
      <c r="T75" s="24"/>
      <c r="U75" s="25"/>
      <c r="V75" s="25"/>
      <c r="W75" s="23"/>
      <c r="X75" s="24"/>
      <c r="Y75" s="25"/>
      <c r="Z75" s="25"/>
      <c r="AA75" s="23"/>
      <c r="AB75" s="24"/>
      <c r="AC75" s="25"/>
      <c r="AD75" s="25"/>
      <c r="AE75" s="19">
        <f t="shared" si="6"/>
        <v>0</v>
      </c>
      <c r="AF75" s="19">
        <f t="shared" si="7"/>
        <v>0</v>
      </c>
      <c r="AG75" s="19">
        <f t="shared" si="7"/>
        <v>0</v>
      </c>
      <c r="AH75" s="19">
        <f t="shared" si="8"/>
        <v>0</v>
      </c>
    </row>
    <row r="76" spans="1:34" ht="13" x14ac:dyDescent="0.3">
      <c r="A76" s="16">
        <f t="shared" si="5"/>
        <v>72</v>
      </c>
      <c r="B76" s="27" t="s">
        <v>100</v>
      </c>
      <c r="C76" s="23">
        <v>1</v>
      </c>
      <c r="D76" s="24">
        <v>16</v>
      </c>
      <c r="E76" s="25" t="s">
        <v>27</v>
      </c>
      <c r="F76" s="25"/>
      <c r="G76" s="23"/>
      <c r="H76" s="24"/>
      <c r="I76" s="25"/>
      <c r="J76" s="25"/>
      <c r="K76" s="23"/>
      <c r="L76" s="24"/>
      <c r="M76" s="25"/>
      <c r="N76" s="25"/>
      <c r="O76" s="23"/>
      <c r="P76" s="24"/>
      <c r="Q76" s="25"/>
      <c r="R76" s="25"/>
      <c r="S76" s="23"/>
      <c r="T76" s="24"/>
      <c r="U76" s="25"/>
      <c r="V76" s="25"/>
      <c r="W76" s="23"/>
      <c r="X76" s="24"/>
      <c r="Y76" s="25"/>
      <c r="Z76" s="25"/>
      <c r="AA76" s="23"/>
      <c r="AB76" s="24"/>
      <c r="AC76" s="25"/>
      <c r="AD76" s="25"/>
      <c r="AE76" s="19">
        <f t="shared" si="6"/>
        <v>1</v>
      </c>
      <c r="AF76" s="19">
        <f t="shared" si="7"/>
        <v>16</v>
      </c>
      <c r="AG76" s="19" t="e">
        <f t="shared" si="7"/>
        <v>#VALUE!</v>
      </c>
      <c r="AH76" s="19">
        <f t="shared" si="8"/>
        <v>0</v>
      </c>
    </row>
    <row r="77" spans="1:34" ht="13" x14ac:dyDescent="0.3">
      <c r="A77" s="16">
        <f t="shared" si="5"/>
        <v>73</v>
      </c>
      <c r="B77" s="27" t="s">
        <v>101</v>
      </c>
      <c r="C77" s="23"/>
      <c r="D77" s="24"/>
      <c r="E77" s="25"/>
      <c r="F77" s="25"/>
      <c r="G77" s="23"/>
      <c r="H77" s="24"/>
      <c r="I77" s="25"/>
      <c r="J77" s="25"/>
      <c r="K77" s="23"/>
      <c r="L77" s="24"/>
      <c r="M77" s="25"/>
      <c r="N77" s="25"/>
      <c r="O77" s="23"/>
      <c r="P77" s="24"/>
      <c r="Q77" s="25"/>
      <c r="R77" s="25"/>
      <c r="S77" s="23"/>
      <c r="T77" s="24"/>
      <c r="U77" s="25"/>
      <c r="V77" s="25"/>
      <c r="W77" s="23"/>
      <c r="X77" s="24"/>
      <c r="Y77" s="25"/>
      <c r="Z77" s="25"/>
      <c r="AA77" s="23"/>
      <c r="AB77" s="24"/>
      <c r="AC77" s="25"/>
      <c r="AD77" s="25"/>
      <c r="AE77" s="19">
        <f t="shared" si="6"/>
        <v>0</v>
      </c>
      <c r="AF77" s="19">
        <f t="shared" si="7"/>
        <v>0</v>
      </c>
      <c r="AG77" s="19">
        <f t="shared" si="7"/>
        <v>0</v>
      </c>
      <c r="AH77" s="19">
        <f t="shared" si="8"/>
        <v>0</v>
      </c>
    </row>
    <row r="78" spans="1:34" ht="13" x14ac:dyDescent="0.3">
      <c r="A78" s="16">
        <f t="shared" si="5"/>
        <v>74</v>
      </c>
      <c r="B78" s="27" t="s">
        <v>102</v>
      </c>
      <c r="C78" s="23"/>
      <c r="D78" s="24"/>
      <c r="E78" s="25"/>
      <c r="F78" s="25"/>
      <c r="G78" s="23"/>
      <c r="H78" s="24"/>
      <c r="I78" s="25"/>
      <c r="J78" s="25"/>
      <c r="K78" s="23"/>
      <c r="L78" s="24"/>
      <c r="M78" s="25"/>
      <c r="N78" s="25"/>
      <c r="O78" s="23"/>
      <c r="P78" s="24"/>
      <c r="Q78" s="25"/>
      <c r="R78" s="25"/>
      <c r="S78" s="23"/>
      <c r="T78" s="24"/>
      <c r="U78" s="25"/>
      <c r="V78" s="25"/>
      <c r="W78" s="23"/>
      <c r="X78" s="24"/>
      <c r="Y78" s="25"/>
      <c r="Z78" s="25"/>
      <c r="AA78" s="23"/>
      <c r="AB78" s="24"/>
      <c r="AC78" s="25"/>
      <c r="AD78" s="25"/>
      <c r="AE78" s="19">
        <f t="shared" si="6"/>
        <v>0</v>
      </c>
      <c r="AF78" s="19">
        <f t="shared" si="7"/>
        <v>0</v>
      </c>
      <c r="AG78" s="19">
        <f t="shared" si="7"/>
        <v>0</v>
      </c>
      <c r="AH78" s="19">
        <f t="shared" si="8"/>
        <v>0</v>
      </c>
    </row>
    <row r="79" spans="1:34" ht="13" x14ac:dyDescent="0.3">
      <c r="A79" s="16">
        <f t="shared" si="5"/>
        <v>75</v>
      </c>
      <c r="B79" s="27" t="s">
        <v>103</v>
      </c>
      <c r="C79" s="23"/>
      <c r="D79" s="24">
        <v>1</v>
      </c>
      <c r="E79" s="25"/>
      <c r="F79" s="25"/>
      <c r="G79" s="23"/>
      <c r="H79" s="24"/>
      <c r="I79" s="25"/>
      <c r="J79" s="25"/>
      <c r="K79" s="23"/>
      <c r="L79" s="24"/>
      <c r="M79" s="25"/>
      <c r="N79" s="25"/>
      <c r="O79" s="23"/>
      <c r="P79" s="24"/>
      <c r="Q79" s="25"/>
      <c r="R79" s="25"/>
      <c r="S79" s="23"/>
      <c r="T79" s="24"/>
      <c r="U79" s="25"/>
      <c r="V79" s="25"/>
      <c r="W79" s="23"/>
      <c r="X79" s="24"/>
      <c r="Y79" s="25"/>
      <c r="Z79" s="25"/>
      <c r="AA79" s="23"/>
      <c r="AB79" s="24"/>
      <c r="AC79" s="25"/>
      <c r="AD79" s="25"/>
      <c r="AE79" s="19">
        <f t="shared" si="6"/>
        <v>0</v>
      </c>
      <c r="AF79" s="19">
        <f t="shared" si="7"/>
        <v>1</v>
      </c>
      <c r="AG79" s="19">
        <f t="shared" si="7"/>
        <v>0</v>
      </c>
      <c r="AH79" s="19">
        <f t="shared" si="8"/>
        <v>0</v>
      </c>
    </row>
    <row r="80" spans="1:34" ht="13" x14ac:dyDescent="0.3">
      <c r="A80" s="16">
        <f t="shared" si="5"/>
        <v>76</v>
      </c>
      <c r="B80" s="27" t="s">
        <v>104</v>
      </c>
      <c r="C80" s="23"/>
      <c r="D80" s="24"/>
      <c r="E80" s="25"/>
      <c r="F80" s="25"/>
      <c r="G80" s="23"/>
      <c r="H80" s="24"/>
      <c r="I80" s="25"/>
      <c r="J80" s="25"/>
      <c r="K80" s="23"/>
      <c r="L80" s="24"/>
      <c r="M80" s="25"/>
      <c r="N80" s="25"/>
      <c r="O80" s="23"/>
      <c r="P80" s="24"/>
      <c r="Q80" s="25"/>
      <c r="R80" s="25"/>
      <c r="S80" s="23"/>
      <c r="T80" s="24"/>
      <c r="U80" s="25"/>
      <c r="V80" s="25"/>
      <c r="W80" s="23"/>
      <c r="X80" s="24"/>
      <c r="Y80" s="25"/>
      <c r="Z80" s="25"/>
      <c r="AA80" s="23"/>
      <c r="AB80" s="24"/>
      <c r="AC80" s="25"/>
      <c r="AD80" s="25"/>
      <c r="AE80" s="19">
        <f t="shared" si="6"/>
        <v>0</v>
      </c>
      <c r="AF80" s="19">
        <f t="shared" si="7"/>
        <v>0</v>
      </c>
      <c r="AG80" s="19">
        <f t="shared" si="7"/>
        <v>0</v>
      </c>
      <c r="AH80" s="19">
        <f t="shared" si="8"/>
        <v>0</v>
      </c>
    </row>
    <row r="81" spans="1:34" ht="13" x14ac:dyDescent="0.3">
      <c r="A81" s="16">
        <f t="shared" si="5"/>
        <v>77</v>
      </c>
      <c r="B81" s="27" t="s">
        <v>105</v>
      </c>
      <c r="C81" s="23"/>
      <c r="D81" s="24"/>
      <c r="E81" s="25"/>
      <c r="F81" s="25"/>
      <c r="G81" s="23"/>
      <c r="H81" s="24"/>
      <c r="I81" s="25"/>
      <c r="J81" s="25"/>
      <c r="K81" s="23"/>
      <c r="L81" s="24"/>
      <c r="M81" s="25"/>
      <c r="N81" s="25"/>
      <c r="O81" s="23"/>
      <c r="P81" s="24"/>
      <c r="Q81" s="25"/>
      <c r="R81" s="25"/>
      <c r="S81" s="23"/>
      <c r="T81" s="24"/>
      <c r="U81" s="25"/>
      <c r="V81" s="25"/>
      <c r="W81" s="23"/>
      <c r="X81" s="24"/>
      <c r="Y81" s="25"/>
      <c r="Z81" s="25"/>
      <c r="AA81" s="23"/>
      <c r="AB81" s="24"/>
      <c r="AC81" s="25"/>
      <c r="AD81" s="25"/>
      <c r="AE81" s="19">
        <f t="shared" si="6"/>
        <v>0</v>
      </c>
      <c r="AF81" s="19">
        <f t="shared" si="7"/>
        <v>0</v>
      </c>
      <c r="AG81" s="19">
        <f t="shared" si="7"/>
        <v>0</v>
      </c>
      <c r="AH81" s="19">
        <f t="shared" si="8"/>
        <v>0</v>
      </c>
    </row>
    <row r="82" spans="1:34" ht="13" x14ac:dyDescent="0.3">
      <c r="A82" s="16">
        <f t="shared" si="5"/>
        <v>78</v>
      </c>
      <c r="B82" s="27" t="s">
        <v>106</v>
      </c>
      <c r="C82" s="23"/>
      <c r="D82" s="24"/>
      <c r="E82" s="25"/>
      <c r="F82" s="25"/>
      <c r="G82" s="23"/>
      <c r="H82" s="24"/>
      <c r="I82" s="25"/>
      <c r="J82" s="25"/>
      <c r="K82" s="23"/>
      <c r="L82" s="24"/>
      <c r="M82" s="25"/>
      <c r="N82" s="25"/>
      <c r="O82" s="23"/>
      <c r="P82" s="24"/>
      <c r="Q82" s="25"/>
      <c r="R82" s="25"/>
      <c r="S82" s="23"/>
      <c r="T82" s="24"/>
      <c r="U82" s="25"/>
      <c r="V82" s="25"/>
      <c r="W82" s="23"/>
      <c r="X82" s="24"/>
      <c r="Y82" s="25"/>
      <c r="Z82" s="25"/>
      <c r="AA82" s="23"/>
      <c r="AB82" s="24"/>
      <c r="AC82" s="25"/>
      <c r="AD82" s="25"/>
      <c r="AE82" s="19">
        <f t="shared" si="6"/>
        <v>0</v>
      </c>
      <c r="AF82" s="19">
        <f t="shared" si="7"/>
        <v>0</v>
      </c>
      <c r="AG82" s="19">
        <f t="shared" si="7"/>
        <v>0</v>
      </c>
      <c r="AH82" s="19">
        <f t="shared" si="8"/>
        <v>0</v>
      </c>
    </row>
    <row r="83" spans="1:34" ht="13" x14ac:dyDescent="0.3">
      <c r="A83" s="16">
        <f t="shared" si="5"/>
        <v>79</v>
      </c>
      <c r="B83" s="27" t="s">
        <v>107</v>
      </c>
      <c r="C83" s="23"/>
      <c r="D83" s="24">
        <v>5</v>
      </c>
      <c r="E83" s="25"/>
      <c r="F83" s="25"/>
      <c r="G83" s="23"/>
      <c r="H83" s="24"/>
      <c r="I83" s="25"/>
      <c r="J83" s="25"/>
      <c r="K83" s="23"/>
      <c r="L83" s="24"/>
      <c r="M83" s="25"/>
      <c r="N83" s="25"/>
      <c r="O83" s="23"/>
      <c r="P83" s="24"/>
      <c r="Q83" s="25"/>
      <c r="R83" s="25"/>
      <c r="S83" s="23"/>
      <c r="T83" s="24"/>
      <c r="U83" s="25"/>
      <c r="V83" s="25"/>
      <c r="W83" s="23"/>
      <c r="X83" s="24"/>
      <c r="Y83" s="25"/>
      <c r="Z83" s="25"/>
      <c r="AA83" s="23"/>
      <c r="AB83" s="24"/>
      <c r="AC83" s="25"/>
      <c r="AD83" s="25"/>
      <c r="AE83" s="19">
        <f t="shared" si="6"/>
        <v>0</v>
      </c>
      <c r="AF83" s="19">
        <f t="shared" si="7"/>
        <v>5</v>
      </c>
      <c r="AG83" s="19">
        <f t="shared" si="7"/>
        <v>0</v>
      </c>
      <c r="AH83" s="19">
        <f t="shared" si="8"/>
        <v>0</v>
      </c>
    </row>
    <row r="84" spans="1:34" ht="13" x14ac:dyDescent="0.3">
      <c r="A84" s="16">
        <f t="shared" si="5"/>
        <v>80</v>
      </c>
      <c r="B84" s="27" t="s">
        <v>108</v>
      </c>
      <c r="C84" s="23"/>
      <c r="D84" s="24">
        <v>3</v>
      </c>
      <c r="E84" s="25"/>
      <c r="F84" s="25"/>
      <c r="G84" s="23"/>
      <c r="H84" s="24"/>
      <c r="I84" s="25"/>
      <c r="J84" s="25"/>
      <c r="K84" s="23"/>
      <c r="L84" s="24"/>
      <c r="M84" s="25"/>
      <c r="N84" s="25"/>
      <c r="O84" s="23"/>
      <c r="P84" s="24"/>
      <c r="Q84" s="25"/>
      <c r="R84" s="25"/>
      <c r="S84" s="23"/>
      <c r="T84" s="24"/>
      <c r="U84" s="25"/>
      <c r="V84" s="25"/>
      <c r="W84" s="23"/>
      <c r="X84" s="24"/>
      <c r="Y84" s="25"/>
      <c r="Z84" s="25"/>
      <c r="AA84" s="23"/>
      <c r="AB84" s="24"/>
      <c r="AC84" s="25"/>
      <c r="AD84" s="25"/>
      <c r="AE84" s="19">
        <f t="shared" si="6"/>
        <v>0</v>
      </c>
      <c r="AF84" s="19">
        <f t="shared" si="7"/>
        <v>3</v>
      </c>
      <c r="AG84" s="19">
        <f t="shared" si="7"/>
        <v>0</v>
      </c>
      <c r="AH84" s="19">
        <f t="shared" si="8"/>
        <v>0</v>
      </c>
    </row>
    <row r="85" spans="1:34" ht="13" x14ac:dyDescent="0.3">
      <c r="A85" s="16">
        <f t="shared" si="5"/>
        <v>81</v>
      </c>
      <c r="B85" s="27" t="s">
        <v>109</v>
      </c>
      <c r="C85" s="23"/>
      <c r="D85" s="24"/>
      <c r="E85" s="25"/>
      <c r="F85" s="25"/>
      <c r="G85" s="23"/>
      <c r="H85" s="24"/>
      <c r="I85" s="25"/>
      <c r="J85" s="25"/>
      <c r="K85" s="23"/>
      <c r="L85" s="24"/>
      <c r="M85" s="25"/>
      <c r="N85" s="25"/>
      <c r="O85" s="23"/>
      <c r="P85" s="24"/>
      <c r="Q85" s="25"/>
      <c r="R85" s="25"/>
      <c r="S85" s="23"/>
      <c r="T85" s="24"/>
      <c r="U85" s="25"/>
      <c r="V85" s="25"/>
      <c r="W85" s="23"/>
      <c r="X85" s="24"/>
      <c r="Y85" s="25"/>
      <c r="Z85" s="25"/>
      <c r="AA85" s="23"/>
      <c r="AB85" s="24"/>
      <c r="AC85" s="25"/>
      <c r="AD85" s="25"/>
      <c r="AE85" s="19">
        <f t="shared" si="6"/>
        <v>0</v>
      </c>
      <c r="AF85" s="19">
        <f t="shared" si="7"/>
        <v>0</v>
      </c>
      <c r="AG85" s="19">
        <f t="shared" si="7"/>
        <v>0</v>
      </c>
      <c r="AH85" s="19">
        <f t="shared" si="8"/>
        <v>0</v>
      </c>
    </row>
    <row r="86" spans="1:34" ht="13" x14ac:dyDescent="0.3">
      <c r="A86" s="16">
        <f t="shared" si="5"/>
        <v>82</v>
      </c>
      <c r="B86" s="27" t="s">
        <v>110</v>
      </c>
      <c r="C86" s="23"/>
      <c r="D86" s="24"/>
      <c r="E86" s="25"/>
      <c r="F86" s="25"/>
      <c r="G86" s="23"/>
      <c r="H86" s="24"/>
      <c r="I86" s="25"/>
      <c r="J86" s="25"/>
      <c r="K86" s="23"/>
      <c r="L86" s="24"/>
      <c r="M86" s="25"/>
      <c r="N86" s="25"/>
      <c r="O86" s="23"/>
      <c r="P86" s="24"/>
      <c r="Q86" s="25"/>
      <c r="R86" s="25"/>
      <c r="S86" s="23"/>
      <c r="T86" s="24"/>
      <c r="U86" s="25"/>
      <c r="V86" s="25"/>
      <c r="W86" s="23"/>
      <c r="X86" s="24"/>
      <c r="Y86" s="25"/>
      <c r="Z86" s="25"/>
      <c r="AA86" s="23"/>
      <c r="AB86" s="24"/>
      <c r="AC86" s="25"/>
      <c r="AD86" s="25"/>
      <c r="AE86" s="19">
        <f t="shared" si="6"/>
        <v>0</v>
      </c>
      <c r="AF86" s="19">
        <f t="shared" si="7"/>
        <v>0</v>
      </c>
      <c r="AG86" s="19">
        <f t="shared" si="7"/>
        <v>0</v>
      </c>
      <c r="AH86" s="19">
        <f t="shared" si="8"/>
        <v>0</v>
      </c>
    </row>
    <row r="87" spans="1:34" ht="13" x14ac:dyDescent="0.3">
      <c r="A87" s="16">
        <f t="shared" si="5"/>
        <v>83</v>
      </c>
      <c r="B87" s="27" t="s">
        <v>111</v>
      </c>
      <c r="C87" s="23"/>
      <c r="D87" s="24"/>
      <c r="E87" s="25"/>
      <c r="F87" s="25"/>
      <c r="G87" s="23"/>
      <c r="H87" s="24"/>
      <c r="I87" s="25"/>
      <c r="J87" s="25"/>
      <c r="K87" s="23"/>
      <c r="L87" s="24"/>
      <c r="M87" s="25"/>
      <c r="N87" s="25"/>
      <c r="O87" s="23"/>
      <c r="P87" s="24"/>
      <c r="Q87" s="25"/>
      <c r="R87" s="25"/>
      <c r="S87" s="23"/>
      <c r="T87" s="24"/>
      <c r="U87" s="25"/>
      <c r="V87" s="25"/>
      <c r="W87" s="23"/>
      <c r="X87" s="24"/>
      <c r="Y87" s="25"/>
      <c r="Z87" s="25"/>
      <c r="AA87" s="23"/>
      <c r="AB87" s="24"/>
      <c r="AC87" s="25"/>
      <c r="AD87" s="25"/>
      <c r="AE87" s="19">
        <f t="shared" si="6"/>
        <v>0</v>
      </c>
      <c r="AF87" s="19">
        <f t="shared" si="7"/>
        <v>0</v>
      </c>
      <c r="AG87" s="19">
        <f t="shared" si="7"/>
        <v>0</v>
      </c>
      <c r="AH87" s="19">
        <f t="shared" si="8"/>
        <v>0</v>
      </c>
    </row>
    <row r="88" spans="1:34" ht="13" x14ac:dyDescent="0.3">
      <c r="A88" s="16">
        <f t="shared" si="5"/>
        <v>84</v>
      </c>
      <c r="B88" s="27" t="s">
        <v>112</v>
      </c>
      <c r="C88" s="23"/>
      <c r="D88" s="24"/>
      <c r="E88" s="25"/>
      <c r="F88" s="25"/>
      <c r="G88" s="23"/>
      <c r="H88" s="24"/>
      <c r="I88" s="25"/>
      <c r="J88" s="25"/>
      <c r="K88" s="23"/>
      <c r="L88" s="24"/>
      <c r="M88" s="25"/>
      <c r="N88" s="25"/>
      <c r="O88" s="23"/>
      <c r="P88" s="24"/>
      <c r="Q88" s="25"/>
      <c r="R88" s="25"/>
      <c r="S88" s="23"/>
      <c r="T88" s="24"/>
      <c r="U88" s="25"/>
      <c r="V88" s="25"/>
      <c r="W88" s="23"/>
      <c r="X88" s="24"/>
      <c r="Y88" s="25"/>
      <c r="Z88" s="25"/>
      <c r="AA88" s="23"/>
      <c r="AB88" s="24"/>
      <c r="AC88" s="25"/>
      <c r="AD88" s="25"/>
      <c r="AE88" s="19">
        <f t="shared" si="6"/>
        <v>0</v>
      </c>
      <c r="AF88" s="19">
        <f t="shared" si="7"/>
        <v>0</v>
      </c>
      <c r="AG88" s="19">
        <f t="shared" si="7"/>
        <v>0</v>
      </c>
      <c r="AH88" s="19">
        <f t="shared" si="8"/>
        <v>0</v>
      </c>
    </row>
    <row r="89" spans="1:34" ht="13" x14ac:dyDescent="0.3">
      <c r="A89" s="16">
        <f t="shared" si="5"/>
        <v>85</v>
      </c>
      <c r="B89" s="27" t="s">
        <v>113</v>
      </c>
      <c r="C89" s="23"/>
      <c r="D89" s="24">
        <v>1</v>
      </c>
      <c r="E89" s="25"/>
      <c r="F89" s="25"/>
      <c r="G89" s="23"/>
      <c r="H89" s="24"/>
      <c r="I89" s="25"/>
      <c r="J89" s="25"/>
      <c r="K89" s="23"/>
      <c r="L89" s="24"/>
      <c r="M89" s="25"/>
      <c r="N89" s="25"/>
      <c r="O89" s="23"/>
      <c r="P89" s="24"/>
      <c r="Q89" s="25"/>
      <c r="R89" s="25"/>
      <c r="S89" s="23"/>
      <c r="T89" s="24"/>
      <c r="U89" s="25"/>
      <c r="V89" s="25"/>
      <c r="W89" s="23"/>
      <c r="X89" s="24"/>
      <c r="Y89" s="25"/>
      <c r="Z89" s="25"/>
      <c r="AA89" s="23"/>
      <c r="AB89" s="24"/>
      <c r="AC89" s="25"/>
      <c r="AD89" s="25"/>
      <c r="AE89" s="19">
        <f t="shared" si="6"/>
        <v>0</v>
      </c>
      <c r="AF89" s="19">
        <f t="shared" si="7"/>
        <v>1</v>
      </c>
      <c r="AG89" s="19">
        <f t="shared" si="7"/>
        <v>0</v>
      </c>
      <c r="AH89" s="19">
        <f t="shared" si="8"/>
        <v>0</v>
      </c>
    </row>
    <row r="90" spans="1:34" ht="13" x14ac:dyDescent="0.3">
      <c r="A90" s="16">
        <f t="shared" si="5"/>
        <v>86</v>
      </c>
      <c r="B90" s="27" t="s">
        <v>114</v>
      </c>
      <c r="C90" s="23"/>
      <c r="D90" s="24"/>
      <c r="E90" s="25"/>
      <c r="F90" s="25"/>
      <c r="G90" s="23"/>
      <c r="H90" s="24"/>
      <c r="I90" s="25"/>
      <c r="J90" s="25"/>
      <c r="K90" s="23"/>
      <c r="L90" s="24"/>
      <c r="M90" s="25"/>
      <c r="N90" s="25"/>
      <c r="O90" s="23"/>
      <c r="P90" s="24"/>
      <c r="Q90" s="25"/>
      <c r="R90" s="25"/>
      <c r="S90" s="23"/>
      <c r="T90" s="24"/>
      <c r="U90" s="25"/>
      <c r="V90" s="25"/>
      <c r="W90" s="23"/>
      <c r="X90" s="24"/>
      <c r="Y90" s="25"/>
      <c r="Z90" s="25"/>
      <c r="AA90" s="23"/>
      <c r="AB90" s="24"/>
      <c r="AC90" s="25"/>
      <c r="AD90" s="25"/>
      <c r="AE90" s="19">
        <f t="shared" si="6"/>
        <v>0</v>
      </c>
      <c r="AF90" s="19">
        <f t="shared" si="7"/>
        <v>0</v>
      </c>
      <c r="AG90" s="19">
        <f t="shared" si="7"/>
        <v>0</v>
      </c>
      <c r="AH90" s="19">
        <f t="shared" si="8"/>
        <v>0</v>
      </c>
    </row>
    <row r="91" spans="1:34" ht="13" x14ac:dyDescent="0.3">
      <c r="A91" s="16">
        <f t="shared" si="5"/>
        <v>87</v>
      </c>
      <c r="B91" s="27" t="s">
        <v>115</v>
      </c>
      <c r="C91" s="23"/>
      <c r="D91" s="24"/>
      <c r="E91" s="25"/>
      <c r="F91" s="25"/>
      <c r="G91" s="23"/>
      <c r="H91" s="24"/>
      <c r="I91" s="25"/>
      <c r="J91" s="25"/>
      <c r="K91" s="23"/>
      <c r="L91" s="24"/>
      <c r="M91" s="25"/>
      <c r="N91" s="25"/>
      <c r="O91" s="23"/>
      <c r="P91" s="24"/>
      <c r="Q91" s="25"/>
      <c r="R91" s="25"/>
      <c r="S91" s="23"/>
      <c r="T91" s="24"/>
      <c r="U91" s="25"/>
      <c r="V91" s="25"/>
      <c r="W91" s="23"/>
      <c r="X91" s="24"/>
      <c r="Y91" s="25"/>
      <c r="Z91" s="25"/>
      <c r="AA91" s="23"/>
      <c r="AB91" s="24"/>
      <c r="AC91" s="25"/>
      <c r="AD91" s="25"/>
      <c r="AE91" s="19">
        <f t="shared" si="6"/>
        <v>0</v>
      </c>
      <c r="AF91" s="19">
        <f t="shared" si="7"/>
        <v>0</v>
      </c>
      <c r="AG91" s="19">
        <f t="shared" si="7"/>
        <v>0</v>
      </c>
      <c r="AH91" s="19">
        <f t="shared" si="8"/>
        <v>0</v>
      </c>
    </row>
    <row r="92" spans="1:34" ht="13" x14ac:dyDescent="0.3">
      <c r="A92" s="16">
        <f t="shared" si="5"/>
        <v>88</v>
      </c>
      <c r="B92" s="27" t="s">
        <v>116</v>
      </c>
      <c r="C92" s="23"/>
      <c r="D92" s="24">
        <v>3</v>
      </c>
      <c r="E92" s="25"/>
      <c r="F92" s="25"/>
      <c r="G92" s="23"/>
      <c r="H92" s="24"/>
      <c r="I92" s="25"/>
      <c r="J92" s="25"/>
      <c r="K92" s="23"/>
      <c r="L92" s="24"/>
      <c r="M92" s="25"/>
      <c r="N92" s="25"/>
      <c r="O92" s="23"/>
      <c r="P92" s="24"/>
      <c r="Q92" s="25"/>
      <c r="R92" s="25"/>
      <c r="S92" s="23"/>
      <c r="T92" s="24"/>
      <c r="U92" s="25"/>
      <c r="V92" s="25"/>
      <c r="W92" s="23"/>
      <c r="X92" s="24"/>
      <c r="Y92" s="25"/>
      <c r="Z92" s="25"/>
      <c r="AA92" s="23"/>
      <c r="AB92" s="24"/>
      <c r="AC92" s="25"/>
      <c r="AD92" s="25"/>
      <c r="AE92" s="19">
        <f t="shared" si="6"/>
        <v>0</v>
      </c>
      <c r="AF92" s="19">
        <f t="shared" si="7"/>
        <v>3</v>
      </c>
      <c r="AG92" s="19">
        <f t="shared" si="7"/>
        <v>0</v>
      </c>
      <c r="AH92" s="19">
        <f t="shared" si="8"/>
        <v>0</v>
      </c>
    </row>
    <row r="93" spans="1:34" ht="13" x14ac:dyDescent="0.3">
      <c r="A93" s="16">
        <f t="shared" si="5"/>
        <v>89</v>
      </c>
      <c r="B93" s="27" t="s">
        <v>117</v>
      </c>
      <c r="C93" s="23"/>
      <c r="D93" s="24"/>
      <c r="E93" s="25"/>
      <c r="F93" s="25"/>
      <c r="G93" s="23"/>
      <c r="H93" s="24"/>
      <c r="I93" s="25"/>
      <c r="J93" s="25"/>
      <c r="K93" s="23"/>
      <c r="L93" s="24"/>
      <c r="M93" s="25"/>
      <c r="N93" s="25"/>
      <c r="O93" s="23"/>
      <c r="P93" s="24"/>
      <c r="Q93" s="25"/>
      <c r="R93" s="25"/>
      <c r="S93" s="23"/>
      <c r="T93" s="24"/>
      <c r="U93" s="25"/>
      <c r="V93" s="25"/>
      <c r="W93" s="23"/>
      <c r="X93" s="24"/>
      <c r="Y93" s="25"/>
      <c r="Z93" s="25"/>
      <c r="AA93" s="23"/>
      <c r="AB93" s="24"/>
      <c r="AC93" s="25"/>
      <c r="AD93" s="25"/>
      <c r="AE93" s="19">
        <f t="shared" si="6"/>
        <v>0</v>
      </c>
      <c r="AF93" s="19">
        <f t="shared" si="7"/>
        <v>0</v>
      </c>
      <c r="AG93" s="19">
        <f t="shared" si="7"/>
        <v>0</v>
      </c>
      <c r="AH93" s="19">
        <f t="shared" si="8"/>
        <v>0</v>
      </c>
    </row>
    <row r="94" spans="1:34" ht="13" x14ac:dyDescent="0.3">
      <c r="A94" s="16">
        <f t="shared" si="5"/>
        <v>90</v>
      </c>
      <c r="B94" s="27" t="s">
        <v>118</v>
      </c>
      <c r="C94" s="23">
        <v>1</v>
      </c>
      <c r="D94" s="24"/>
      <c r="E94" s="25"/>
      <c r="F94" s="25"/>
      <c r="G94" s="23"/>
      <c r="H94" s="24"/>
      <c r="I94" s="25"/>
      <c r="J94" s="25"/>
      <c r="K94" s="23"/>
      <c r="L94" s="24"/>
      <c r="M94" s="25"/>
      <c r="N94" s="25"/>
      <c r="O94" s="23"/>
      <c r="P94" s="24"/>
      <c r="Q94" s="25"/>
      <c r="R94" s="25"/>
      <c r="S94" s="23"/>
      <c r="T94" s="24"/>
      <c r="U94" s="25"/>
      <c r="V94" s="25"/>
      <c r="W94" s="23"/>
      <c r="X94" s="24"/>
      <c r="Y94" s="25"/>
      <c r="Z94" s="25"/>
      <c r="AA94" s="23"/>
      <c r="AB94" s="24"/>
      <c r="AC94" s="25"/>
      <c r="AD94" s="25"/>
      <c r="AE94" s="19">
        <f t="shared" si="6"/>
        <v>1</v>
      </c>
      <c r="AF94" s="19">
        <f t="shared" si="7"/>
        <v>0</v>
      </c>
      <c r="AG94" s="19">
        <f t="shared" si="7"/>
        <v>0</v>
      </c>
      <c r="AH94" s="19">
        <f t="shared" si="8"/>
        <v>0</v>
      </c>
    </row>
    <row r="95" spans="1:34" ht="13" x14ac:dyDescent="0.3">
      <c r="A95" s="16">
        <f t="shared" si="5"/>
        <v>91</v>
      </c>
      <c r="B95" s="27" t="s">
        <v>119</v>
      </c>
      <c r="C95" s="23"/>
      <c r="D95" s="24"/>
      <c r="E95" s="25" t="s">
        <v>27</v>
      </c>
      <c r="F95" s="25"/>
      <c r="G95" s="23"/>
      <c r="H95" s="24"/>
      <c r="I95" s="25"/>
      <c r="J95" s="25"/>
      <c r="K95" s="23"/>
      <c r="L95" s="24"/>
      <c r="M95" s="25"/>
      <c r="N95" s="25"/>
      <c r="O95" s="23"/>
      <c r="P95" s="24"/>
      <c r="Q95" s="25"/>
      <c r="R95" s="25"/>
      <c r="S95" s="23"/>
      <c r="T95" s="24"/>
      <c r="U95" s="25"/>
      <c r="V95" s="25"/>
      <c r="W95" s="23"/>
      <c r="X95" s="24"/>
      <c r="Y95" s="25"/>
      <c r="Z95" s="25"/>
      <c r="AA95" s="23"/>
      <c r="AB95" s="24"/>
      <c r="AC95" s="25"/>
      <c r="AD95" s="25"/>
      <c r="AE95" s="19">
        <f t="shared" si="6"/>
        <v>0</v>
      </c>
      <c r="AF95" s="19">
        <f t="shared" si="7"/>
        <v>0</v>
      </c>
      <c r="AG95" s="19" t="e">
        <f t="shared" si="7"/>
        <v>#VALUE!</v>
      </c>
      <c r="AH95" s="19">
        <f t="shared" si="8"/>
        <v>0</v>
      </c>
    </row>
    <row r="96" spans="1:34" ht="13" x14ac:dyDescent="0.3">
      <c r="A96" s="16">
        <f t="shared" si="5"/>
        <v>92</v>
      </c>
      <c r="B96" s="27" t="s">
        <v>120</v>
      </c>
      <c r="C96" s="23"/>
      <c r="D96" s="24">
        <v>6</v>
      </c>
      <c r="E96" s="25"/>
      <c r="F96" s="25"/>
      <c r="G96" s="23"/>
      <c r="H96" s="24"/>
      <c r="I96" s="25"/>
      <c r="J96" s="25"/>
      <c r="K96" s="23"/>
      <c r="L96" s="24"/>
      <c r="M96" s="25"/>
      <c r="N96" s="25"/>
      <c r="O96" s="23"/>
      <c r="P96" s="24"/>
      <c r="Q96" s="25"/>
      <c r="R96" s="25"/>
      <c r="S96" s="23"/>
      <c r="T96" s="24"/>
      <c r="U96" s="25"/>
      <c r="V96" s="25"/>
      <c r="W96" s="23"/>
      <c r="X96" s="24"/>
      <c r="Y96" s="25"/>
      <c r="Z96" s="25"/>
      <c r="AA96" s="23"/>
      <c r="AB96" s="24"/>
      <c r="AC96" s="25"/>
      <c r="AD96" s="25"/>
      <c r="AE96" s="19">
        <f t="shared" si="6"/>
        <v>0</v>
      </c>
      <c r="AF96" s="19">
        <f t="shared" si="7"/>
        <v>6</v>
      </c>
      <c r="AG96" s="19">
        <f t="shared" si="7"/>
        <v>0</v>
      </c>
      <c r="AH96" s="19">
        <f t="shared" si="8"/>
        <v>0</v>
      </c>
    </row>
    <row r="97" spans="1:34" ht="13" x14ac:dyDescent="0.3">
      <c r="A97" s="16">
        <f t="shared" si="5"/>
        <v>93</v>
      </c>
      <c r="B97" s="27" t="s">
        <v>121</v>
      </c>
      <c r="C97" s="23"/>
      <c r="D97" s="24">
        <v>14</v>
      </c>
      <c r="E97" s="25" t="s">
        <v>27</v>
      </c>
      <c r="F97" s="25"/>
      <c r="G97" s="23"/>
      <c r="H97" s="24"/>
      <c r="I97" s="25"/>
      <c r="J97" s="25"/>
      <c r="K97" s="23"/>
      <c r="L97" s="24"/>
      <c r="M97" s="25"/>
      <c r="N97" s="25"/>
      <c r="O97" s="23"/>
      <c r="P97" s="24"/>
      <c r="Q97" s="25"/>
      <c r="R97" s="25"/>
      <c r="S97" s="23"/>
      <c r="T97" s="24"/>
      <c r="U97" s="25"/>
      <c r="V97" s="25"/>
      <c r="W97" s="23"/>
      <c r="X97" s="24"/>
      <c r="Y97" s="25"/>
      <c r="Z97" s="25"/>
      <c r="AA97" s="23"/>
      <c r="AB97" s="24"/>
      <c r="AC97" s="25"/>
      <c r="AD97" s="25"/>
      <c r="AE97" s="19">
        <f t="shared" si="6"/>
        <v>0</v>
      </c>
      <c r="AF97" s="19">
        <f t="shared" si="7"/>
        <v>14</v>
      </c>
      <c r="AG97" s="19" t="e">
        <f t="shared" si="7"/>
        <v>#VALUE!</v>
      </c>
      <c r="AH97" s="19">
        <f t="shared" si="8"/>
        <v>0</v>
      </c>
    </row>
    <row r="98" spans="1:34" ht="13" x14ac:dyDescent="0.3">
      <c r="A98" s="16">
        <f t="shared" si="5"/>
        <v>94</v>
      </c>
      <c r="B98" s="27" t="s">
        <v>122</v>
      </c>
      <c r="C98" s="23"/>
      <c r="D98" s="24"/>
      <c r="E98" s="25"/>
      <c r="F98" s="25"/>
      <c r="G98" s="23"/>
      <c r="H98" s="24"/>
      <c r="I98" s="25"/>
      <c r="J98" s="25"/>
      <c r="K98" s="23"/>
      <c r="L98" s="24"/>
      <c r="M98" s="25"/>
      <c r="N98" s="25"/>
      <c r="O98" s="23"/>
      <c r="P98" s="24"/>
      <c r="Q98" s="25"/>
      <c r="R98" s="25"/>
      <c r="S98" s="23"/>
      <c r="T98" s="24"/>
      <c r="U98" s="25"/>
      <c r="V98" s="25"/>
      <c r="W98" s="23"/>
      <c r="X98" s="24"/>
      <c r="Y98" s="25"/>
      <c r="Z98" s="25"/>
      <c r="AA98" s="23"/>
      <c r="AB98" s="24"/>
      <c r="AC98" s="25"/>
      <c r="AD98" s="25"/>
      <c r="AE98" s="19">
        <f t="shared" si="6"/>
        <v>0</v>
      </c>
      <c r="AF98" s="19">
        <f t="shared" si="7"/>
        <v>0</v>
      </c>
      <c r="AG98" s="19">
        <f t="shared" si="7"/>
        <v>0</v>
      </c>
      <c r="AH98" s="19">
        <f t="shared" si="8"/>
        <v>0</v>
      </c>
    </row>
    <row r="99" spans="1:34" ht="13" x14ac:dyDescent="0.3">
      <c r="A99" s="16">
        <f t="shared" si="5"/>
        <v>95</v>
      </c>
      <c r="B99" s="27" t="s">
        <v>123</v>
      </c>
      <c r="C99" s="23"/>
      <c r="D99" s="24">
        <v>4</v>
      </c>
      <c r="E99" s="25"/>
      <c r="F99" s="25" t="s">
        <v>27</v>
      </c>
      <c r="G99" s="23"/>
      <c r="H99" s="24"/>
      <c r="I99" s="25"/>
      <c r="J99" s="25"/>
      <c r="K99" s="23"/>
      <c r="L99" s="24"/>
      <c r="M99" s="25"/>
      <c r="N99" s="25"/>
      <c r="O99" s="23"/>
      <c r="P99" s="24"/>
      <c r="Q99" s="25"/>
      <c r="R99" s="25"/>
      <c r="S99" s="23"/>
      <c r="T99" s="24"/>
      <c r="U99" s="25"/>
      <c r="V99" s="25"/>
      <c r="W99" s="23"/>
      <c r="X99" s="24"/>
      <c r="Y99" s="25"/>
      <c r="Z99" s="25"/>
      <c r="AA99" s="23"/>
      <c r="AB99" s="24"/>
      <c r="AC99" s="25"/>
      <c r="AD99" s="25"/>
      <c r="AE99" s="19">
        <f t="shared" si="6"/>
        <v>0</v>
      </c>
      <c r="AF99" s="19">
        <f t="shared" si="7"/>
        <v>4</v>
      </c>
      <c r="AG99" s="19">
        <f t="shared" si="7"/>
        <v>0</v>
      </c>
      <c r="AH99" s="19" t="e">
        <f t="shared" si="8"/>
        <v>#VALUE!</v>
      </c>
    </row>
    <row r="100" spans="1:34" ht="13" x14ac:dyDescent="0.3">
      <c r="A100" s="16">
        <f t="shared" si="5"/>
        <v>96</v>
      </c>
      <c r="B100" s="27" t="s">
        <v>124</v>
      </c>
      <c r="C100" s="23"/>
      <c r="D100" s="24">
        <v>11</v>
      </c>
      <c r="E100" s="25"/>
      <c r="F100" s="25" t="s">
        <v>27</v>
      </c>
      <c r="G100" s="23"/>
      <c r="H100" s="24"/>
      <c r="I100" s="25"/>
      <c r="J100" s="25"/>
      <c r="K100" s="23"/>
      <c r="L100" s="24"/>
      <c r="M100" s="25"/>
      <c r="N100" s="25"/>
      <c r="O100" s="23"/>
      <c r="P100" s="24"/>
      <c r="Q100" s="25"/>
      <c r="R100" s="25"/>
      <c r="S100" s="23"/>
      <c r="T100" s="24"/>
      <c r="U100" s="25"/>
      <c r="V100" s="25"/>
      <c r="W100" s="23"/>
      <c r="X100" s="24"/>
      <c r="Y100" s="25"/>
      <c r="Z100" s="25"/>
      <c r="AA100" s="23"/>
      <c r="AB100" s="24"/>
      <c r="AC100" s="25"/>
      <c r="AD100" s="25"/>
      <c r="AE100" s="19">
        <f t="shared" si="6"/>
        <v>0</v>
      </c>
      <c r="AF100" s="19">
        <f t="shared" si="7"/>
        <v>11</v>
      </c>
      <c r="AG100" s="19">
        <f t="shared" si="7"/>
        <v>0</v>
      </c>
      <c r="AH100" s="19" t="e">
        <f t="shared" si="8"/>
        <v>#VALUE!</v>
      </c>
    </row>
    <row r="101" spans="1:34" ht="13" x14ac:dyDescent="0.3">
      <c r="A101" s="16">
        <f t="shared" si="5"/>
        <v>97</v>
      </c>
      <c r="B101" s="27" t="s">
        <v>125</v>
      </c>
      <c r="C101" s="23"/>
      <c r="D101" s="24"/>
      <c r="E101" s="25"/>
      <c r="F101" s="25"/>
      <c r="G101" s="23"/>
      <c r="H101" s="24"/>
      <c r="I101" s="25"/>
      <c r="J101" s="25"/>
      <c r="K101" s="23"/>
      <c r="L101" s="24"/>
      <c r="M101" s="25"/>
      <c r="N101" s="25"/>
      <c r="O101" s="23"/>
      <c r="P101" s="24"/>
      <c r="Q101" s="25"/>
      <c r="R101" s="25"/>
      <c r="S101" s="23"/>
      <c r="T101" s="24"/>
      <c r="U101" s="25"/>
      <c r="V101" s="25"/>
      <c r="W101" s="23"/>
      <c r="X101" s="24"/>
      <c r="Y101" s="25"/>
      <c r="Z101" s="25"/>
      <c r="AA101" s="23"/>
      <c r="AB101" s="24"/>
      <c r="AC101" s="25"/>
      <c r="AD101" s="25"/>
      <c r="AE101" s="19">
        <f t="shared" si="6"/>
        <v>0</v>
      </c>
      <c r="AF101" s="19">
        <f t="shared" si="7"/>
        <v>0</v>
      </c>
      <c r="AG101" s="19">
        <f t="shared" si="7"/>
        <v>0</v>
      </c>
      <c r="AH101" s="19">
        <f t="shared" si="8"/>
        <v>0</v>
      </c>
    </row>
    <row r="102" spans="1:34" ht="13" x14ac:dyDescent="0.3">
      <c r="A102" s="16">
        <f t="shared" si="5"/>
        <v>98</v>
      </c>
      <c r="B102" s="27" t="s">
        <v>126</v>
      </c>
      <c r="C102" s="23"/>
      <c r="D102" s="24"/>
      <c r="E102" s="25"/>
      <c r="F102" s="25"/>
      <c r="G102" s="23"/>
      <c r="H102" s="24"/>
      <c r="I102" s="25"/>
      <c r="J102" s="25"/>
      <c r="K102" s="23"/>
      <c r="L102" s="24"/>
      <c r="M102" s="25"/>
      <c r="N102" s="25"/>
      <c r="O102" s="23"/>
      <c r="P102" s="24"/>
      <c r="Q102" s="25"/>
      <c r="R102" s="25"/>
      <c r="S102" s="23"/>
      <c r="T102" s="24"/>
      <c r="U102" s="25"/>
      <c r="V102" s="25"/>
      <c r="W102" s="23"/>
      <c r="X102" s="24"/>
      <c r="Y102" s="25"/>
      <c r="Z102" s="25"/>
      <c r="AA102" s="23"/>
      <c r="AB102" s="24"/>
      <c r="AC102" s="25"/>
      <c r="AD102" s="25"/>
      <c r="AE102" s="19">
        <f t="shared" si="6"/>
        <v>0</v>
      </c>
      <c r="AF102" s="19">
        <f t="shared" si="7"/>
        <v>0</v>
      </c>
      <c r="AG102" s="19">
        <f t="shared" si="7"/>
        <v>0</v>
      </c>
      <c r="AH102" s="19">
        <f t="shared" si="8"/>
        <v>0</v>
      </c>
    </row>
    <row r="103" spans="1:34" ht="13" x14ac:dyDescent="0.3">
      <c r="A103" s="16">
        <f t="shared" si="5"/>
        <v>99</v>
      </c>
      <c r="B103" s="27" t="s">
        <v>127</v>
      </c>
      <c r="C103" s="23"/>
      <c r="D103" s="24"/>
      <c r="E103" s="25"/>
      <c r="F103" s="25"/>
      <c r="G103" s="23"/>
      <c r="H103" s="24"/>
      <c r="I103" s="25"/>
      <c r="J103" s="25"/>
      <c r="K103" s="23"/>
      <c r="L103" s="24"/>
      <c r="M103" s="25"/>
      <c r="N103" s="25"/>
      <c r="O103" s="23"/>
      <c r="P103" s="24"/>
      <c r="Q103" s="25"/>
      <c r="R103" s="25"/>
      <c r="S103" s="23"/>
      <c r="T103" s="24"/>
      <c r="U103" s="25"/>
      <c r="V103" s="25"/>
      <c r="W103" s="23"/>
      <c r="X103" s="24"/>
      <c r="Y103" s="25"/>
      <c r="Z103" s="25"/>
      <c r="AA103" s="23"/>
      <c r="AB103" s="24"/>
      <c r="AC103" s="25"/>
      <c r="AD103" s="25"/>
      <c r="AE103" s="19">
        <f t="shared" si="6"/>
        <v>0</v>
      </c>
      <c r="AF103" s="19">
        <f t="shared" si="7"/>
        <v>0</v>
      </c>
      <c r="AG103" s="19">
        <f t="shared" si="7"/>
        <v>0</v>
      </c>
      <c r="AH103" s="19">
        <f t="shared" si="8"/>
        <v>0</v>
      </c>
    </row>
    <row r="104" spans="1:34" ht="13" x14ac:dyDescent="0.3">
      <c r="A104" s="16">
        <f t="shared" si="5"/>
        <v>100</v>
      </c>
      <c r="B104" s="27" t="s">
        <v>128</v>
      </c>
      <c r="C104" s="23"/>
      <c r="D104" s="24"/>
      <c r="E104" s="25"/>
      <c r="F104" s="25"/>
      <c r="G104" s="23"/>
      <c r="H104" s="24"/>
      <c r="I104" s="25"/>
      <c r="J104" s="25"/>
      <c r="K104" s="23"/>
      <c r="L104" s="24"/>
      <c r="M104" s="25"/>
      <c r="N104" s="25"/>
      <c r="O104" s="23"/>
      <c r="P104" s="24"/>
      <c r="Q104" s="25"/>
      <c r="R104" s="25"/>
      <c r="S104" s="23"/>
      <c r="T104" s="24"/>
      <c r="U104" s="25"/>
      <c r="V104" s="25"/>
      <c r="W104" s="23"/>
      <c r="X104" s="24"/>
      <c r="Y104" s="25"/>
      <c r="Z104" s="25"/>
      <c r="AA104" s="23"/>
      <c r="AB104" s="24"/>
      <c r="AC104" s="25"/>
      <c r="AD104" s="25"/>
      <c r="AE104" s="19">
        <f t="shared" si="6"/>
        <v>0</v>
      </c>
      <c r="AF104" s="19">
        <f t="shared" si="7"/>
        <v>0</v>
      </c>
      <c r="AG104" s="19">
        <f t="shared" si="7"/>
        <v>0</v>
      </c>
      <c r="AH104" s="19">
        <f t="shared" si="8"/>
        <v>0</v>
      </c>
    </row>
    <row r="105" spans="1:34" ht="13" x14ac:dyDescent="0.3">
      <c r="A105" s="16">
        <f t="shared" si="5"/>
        <v>101</v>
      </c>
      <c r="B105" s="27" t="s">
        <v>129</v>
      </c>
      <c r="C105" s="23"/>
      <c r="D105" s="24"/>
      <c r="E105" s="25"/>
      <c r="F105" s="25"/>
      <c r="G105" s="23"/>
      <c r="H105" s="24"/>
      <c r="I105" s="25"/>
      <c r="J105" s="25"/>
      <c r="K105" s="23"/>
      <c r="L105" s="24"/>
      <c r="M105" s="25"/>
      <c r="N105" s="25"/>
      <c r="O105" s="23"/>
      <c r="P105" s="24"/>
      <c r="Q105" s="25"/>
      <c r="R105" s="25"/>
      <c r="S105" s="23"/>
      <c r="T105" s="24"/>
      <c r="U105" s="25"/>
      <c r="V105" s="25"/>
      <c r="W105" s="23"/>
      <c r="X105" s="24"/>
      <c r="Y105" s="25"/>
      <c r="Z105" s="25"/>
      <c r="AA105" s="23"/>
      <c r="AB105" s="24"/>
      <c r="AC105" s="25"/>
      <c r="AD105" s="25"/>
      <c r="AE105" s="19">
        <f t="shared" si="6"/>
        <v>0</v>
      </c>
      <c r="AF105" s="19">
        <f t="shared" si="7"/>
        <v>0</v>
      </c>
      <c r="AG105" s="19">
        <f t="shared" si="7"/>
        <v>0</v>
      </c>
      <c r="AH105" s="19">
        <f t="shared" si="8"/>
        <v>0</v>
      </c>
    </row>
    <row r="106" spans="1:34" ht="13" x14ac:dyDescent="0.3">
      <c r="A106" s="16">
        <f t="shared" si="5"/>
        <v>102</v>
      </c>
      <c r="B106" s="27" t="s">
        <v>130</v>
      </c>
      <c r="C106" s="23"/>
      <c r="D106" s="24"/>
      <c r="E106" s="25"/>
      <c r="F106" s="25"/>
      <c r="G106" s="23"/>
      <c r="H106" s="24"/>
      <c r="I106" s="25"/>
      <c r="J106" s="25"/>
      <c r="K106" s="23"/>
      <c r="L106" s="24"/>
      <c r="M106" s="25"/>
      <c r="N106" s="25"/>
      <c r="O106" s="23"/>
      <c r="P106" s="24"/>
      <c r="Q106" s="25"/>
      <c r="R106" s="25"/>
      <c r="S106" s="23"/>
      <c r="T106" s="24"/>
      <c r="U106" s="25"/>
      <c r="V106" s="25"/>
      <c r="W106" s="23"/>
      <c r="X106" s="24"/>
      <c r="Y106" s="25"/>
      <c r="Z106" s="25"/>
      <c r="AA106" s="23"/>
      <c r="AB106" s="24"/>
      <c r="AC106" s="25"/>
      <c r="AD106" s="25"/>
      <c r="AE106" s="19">
        <f t="shared" si="6"/>
        <v>0</v>
      </c>
      <c r="AF106" s="19">
        <f t="shared" si="7"/>
        <v>0</v>
      </c>
      <c r="AG106" s="19">
        <f t="shared" si="7"/>
        <v>0</v>
      </c>
      <c r="AH106" s="19">
        <f t="shared" si="8"/>
        <v>0</v>
      </c>
    </row>
    <row r="107" spans="1:34" ht="13" x14ac:dyDescent="0.3">
      <c r="A107" s="16">
        <f t="shared" si="5"/>
        <v>103</v>
      </c>
      <c r="B107" s="27" t="s">
        <v>131</v>
      </c>
      <c r="C107" s="23"/>
      <c r="D107" s="24">
        <v>19</v>
      </c>
      <c r="E107" s="25" t="s">
        <v>27</v>
      </c>
      <c r="F107" s="25" t="s">
        <v>27</v>
      </c>
      <c r="G107" s="23"/>
      <c r="H107" s="24"/>
      <c r="I107" s="25"/>
      <c r="J107" s="25"/>
      <c r="K107" s="23"/>
      <c r="L107" s="24"/>
      <c r="M107" s="25"/>
      <c r="N107" s="25"/>
      <c r="O107" s="23"/>
      <c r="P107" s="24"/>
      <c r="Q107" s="25"/>
      <c r="R107" s="25"/>
      <c r="S107" s="23"/>
      <c r="T107" s="24"/>
      <c r="U107" s="25"/>
      <c r="V107" s="25"/>
      <c r="W107" s="23"/>
      <c r="X107" s="24"/>
      <c r="Y107" s="25"/>
      <c r="Z107" s="25"/>
      <c r="AA107" s="23"/>
      <c r="AB107" s="24"/>
      <c r="AC107" s="25"/>
      <c r="AD107" s="25"/>
      <c r="AE107" s="19">
        <f t="shared" si="6"/>
        <v>0</v>
      </c>
      <c r="AF107" s="19">
        <f t="shared" si="7"/>
        <v>19</v>
      </c>
      <c r="AG107" s="19" t="e">
        <f t="shared" si="7"/>
        <v>#VALUE!</v>
      </c>
      <c r="AH107" s="19" t="e">
        <f t="shared" si="8"/>
        <v>#VALUE!</v>
      </c>
    </row>
    <row r="108" spans="1:34" ht="13" x14ac:dyDescent="0.3">
      <c r="A108" s="16">
        <f t="shared" si="5"/>
        <v>104</v>
      </c>
      <c r="B108" s="27" t="s">
        <v>132</v>
      </c>
      <c r="C108" s="23"/>
      <c r="D108" s="24"/>
      <c r="E108" s="25"/>
      <c r="F108" s="25"/>
      <c r="G108" s="23"/>
      <c r="H108" s="24"/>
      <c r="I108" s="25"/>
      <c r="J108" s="25"/>
      <c r="K108" s="23"/>
      <c r="L108" s="24"/>
      <c r="M108" s="25"/>
      <c r="N108" s="25"/>
      <c r="O108" s="23"/>
      <c r="P108" s="24"/>
      <c r="Q108" s="25"/>
      <c r="R108" s="25"/>
      <c r="S108" s="23"/>
      <c r="T108" s="24"/>
      <c r="U108" s="25"/>
      <c r="V108" s="25"/>
      <c r="W108" s="23"/>
      <c r="X108" s="24"/>
      <c r="Y108" s="25"/>
      <c r="Z108" s="25"/>
      <c r="AA108" s="23"/>
      <c r="AB108" s="24"/>
      <c r="AC108" s="25"/>
      <c r="AD108" s="25"/>
      <c r="AE108" s="19">
        <f t="shared" si="6"/>
        <v>0</v>
      </c>
      <c r="AF108" s="19">
        <f t="shared" si="7"/>
        <v>0</v>
      </c>
      <c r="AG108" s="19">
        <f t="shared" si="7"/>
        <v>0</v>
      </c>
      <c r="AH108" s="19">
        <f t="shared" si="8"/>
        <v>0</v>
      </c>
    </row>
    <row r="109" spans="1:34" ht="13" x14ac:dyDescent="0.3">
      <c r="A109" s="16">
        <f t="shared" si="5"/>
        <v>105</v>
      </c>
      <c r="B109" s="27" t="s">
        <v>133</v>
      </c>
      <c r="C109" s="23"/>
      <c r="D109" s="24"/>
      <c r="E109" s="25"/>
      <c r="F109" s="25"/>
      <c r="G109" s="23"/>
      <c r="H109" s="24"/>
      <c r="I109" s="25"/>
      <c r="J109" s="25"/>
      <c r="K109" s="23"/>
      <c r="L109" s="24"/>
      <c r="M109" s="25"/>
      <c r="N109" s="25"/>
      <c r="O109" s="23"/>
      <c r="P109" s="24"/>
      <c r="Q109" s="25"/>
      <c r="R109" s="25"/>
      <c r="S109" s="23"/>
      <c r="T109" s="24"/>
      <c r="U109" s="25"/>
      <c r="V109" s="25"/>
      <c r="W109" s="23"/>
      <c r="X109" s="24"/>
      <c r="Y109" s="25"/>
      <c r="Z109" s="25"/>
      <c r="AA109" s="23"/>
      <c r="AB109" s="24"/>
      <c r="AC109" s="25"/>
      <c r="AD109" s="25"/>
      <c r="AE109" s="19">
        <f t="shared" si="6"/>
        <v>0</v>
      </c>
      <c r="AF109" s="19">
        <f t="shared" si="7"/>
        <v>0</v>
      </c>
      <c r="AG109" s="19">
        <f t="shared" si="7"/>
        <v>0</v>
      </c>
      <c r="AH109" s="19">
        <f t="shared" si="8"/>
        <v>0</v>
      </c>
    </row>
    <row r="110" spans="1:34" ht="13" x14ac:dyDescent="0.3">
      <c r="A110" s="16">
        <f t="shared" si="5"/>
        <v>106</v>
      </c>
      <c r="B110" s="27" t="s">
        <v>134</v>
      </c>
      <c r="C110" s="23"/>
      <c r="D110" s="24"/>
      <c r="E110" s="25"/>
      <c r="F110" s="25"/>
      <c r="G110" s="23"/>
      <c r="H110" s="24"/>
      <c r="I110" s="25"/>
      <c r="J110" s="25"/>
      <c r="K110" s="23"/>
      <c r="L110" s="24"/>
      <c r="M110" s="25"/>
      <c r="N110" s="25"/>
      <c r="O110" s="23"/>
      <c r="P110" s="24"/>
      <c r="Q110" s="25"/>
      <c r="R110" s="25"/>
      <c r="S110" s="23"/>
      <c r="T110" s="24"/>
      <c r="U110" s="25"/>
      <c r="V110" s="25"/>
      <c r="W110" s="23"/>
      <c r="X110" s="24"/>
      <c r="Y110" s="25"/>
      <c r="Z110" s="25"/>
      <c r="AA110" s="23"/>
      <c r="AB110" s="24"/>
      <c r="AC110" s="25"/>
      <c r="AD110" s="25"/>
      <c r="AE110" s="19">
        <f t="shared" si="6"/>
        <v>0</v>
      </c>
      <c r="AF110" s="19">
        <f t="shared" si="7"/>
        <v>0</v>
      </c>
      <c r="AG110" s="19">
        <f t="shared" si="7"/>
        <v>0</v>
      </c>
      <c r="AH110" s="19">
        <f t="shared" si="8"/>
        <v>0</v>
      </c>
    </row>
    <row r="111" spans="1:34" ht="13" x14ac:dyDescent="0.3">
      <c r="A111" s="16">
        <f t="shared" si="5"/>
        <v>107</v>
      </c>
      <c r="B111" s="27" t="s">
        <v>135</v>
      </c>
      <c r="C111" s="23"/>
      <c r="D111" s="24"/>
      <c r="E111" s="25"/>
      <c r="F111" s="25"/>
      <c r="G111" s="23"/>
      <c r="H111" s="24"/>
      <c r="I111" s="25"/>
      <c r="J111" s="25"/>
      <c r="K111" s="23"/>
      <c r="L111" s="24"/>
      <c r="M111" s="25"/>
      <c r="N111" s="25"/>
      <c r="O111" s="23"/>
      <c r="P111" s="24"/>
      <c r="Q111" s="25"/>
      <c r="R111" s="25"/>
      <c r="S111" s="23"/>
      <c r="T111" s="24"/>
      <c r="U111" s="25"/>
      <c r="V111" s="25"/>
      <c r="W111" s="23"/>
      <c r="X111" s="24"/>
      <c r="Y111" s="25"/>
      <c r="Z111" s="25"/>
      <c r="AA111" s="23"/>
      <c r="AB111" s="24"/>
      <c r="AC111" s="25"/>
      <c r="AD111" s="25"/>
      <c r="AE111" s="19">
        <f t="shared" si="6"/>
        <v>0</v>
      </c>
      <c r="AF111" s="19">
        <f t="shared" si="7"/>
        <v>0</v>
      </c>
      <c r="AG111" s="19">
        <f t="shared" si="7"/>
        <v>0</v>
      </c>
      <c r="AH111" s="19">
        <f t="shared" si="8"/>
        <v>0</v>
      </c>
    </row>
    <row r="112" spans="1:34" ht="13" x14ac:dyDescent="0.3">
      <c r="A112" s="16">
        <f t="shared" si="5"/>
        <v>108</v>
      </c>
      <c r="B112" s="27" t="s">
        <v>136</v>
      </c>
      <c r="C112" s="23"/>
      <c r="D112" s="24"/>
      <c r="E112" s="25"/>
      <c r="F112" s="25"/>
      <c r="G112" s="23"/>
      <c r="H112" s="24"/>
      <c r="I112" s="25"/>
      <c r="J112" s="25"/>
      <c r="K112" s="23"/>
      <c r="L112" s="24"/>
      <c r="M112" s="25"/>
      <c r="N112" s="25"/>
      <c r="O112" s="23"/>
      <c r="P112" s="24"/>
      <c r="Q112" s="25"/>
      <c r="R112" s="25"/>
      <c r="S112" s="23"/>
      <c r="T112" s="24"/>
      <c r="U112" s="25"/>
      <c r="V112" s="25"/>
      <c r="W112" s="23"/>
      <c r="X112" s="24"/>
      <c r="Y112" s="25"/>
      <c r="Z112" s="25"/>
      <c r="AA112" s="23"/>
      <c r="AB112" s="24"/>
      <c r="AC112" s="25"/>
      <c r="AD112" s="25"/>
      <c r="AE112" s="19">
        <f t="shared" si="6"/>
        <v>0</v>
      </c>
      <c r="AF112" s="19">
        <f t="shared" si="7"/>
        <v>0</v>
      </c>
      <c r="AG112" s="19">
        <f t="shared" si="7"/>
        <v>0</v>
      </c>
      <c r="AH112" s="19">
        <f t="shared" si="8"/>
        <v>0</v>
      </c>
    </row>
    <row r="113" spans="1:34" ht="13" x14ac:dyDescent="0.3">
      <c r="A113" s="16">
        <f t="shared" si="5"/>
        <v>109</v>
      </c>
      <c r="B113" s="27" t="s">
        <v>137</v>
      </c>
      <c r="C113" s="23"/>
      <c r="D113" s="24"/>
      <c r="E113" s="25"/>
      <c r="F113" s="25"/>
      <c r="G113" s="23"/>
      <c r="H113" s="24"/>
      <c r="I113" s="25"/>
      <c r="J113" s="25"/>
      <c r="K113" s="23"/>
      <c r="L113" s="24"/>
      <c r="M113" s="25"/>
      <c r="N113" s="25"/>
      <c r="O113" s="23"/>
      <c r="P113" s="24"/>
      <c r="Q113" s="25"/>
      <c r="R113" s="25"/>
      <c r="S113" s="23"/>
      <c r="T113" s="24"/>
      <c r="U113" s="25"/>
      <c r="V113" s="25"/>
      <c r="W113" s="23"/>
      <c r="X113" s="24"/>
      <c r="Y113" s="25"/>
      <c r="Z113" s="25"/>
      <c r="AA113" s="23"/>
      <c r="AB113" s="24"/>
      <c r="AC113" s="25"/>
      <c r="AD113" s="25"/>
      <c r="AE113" s="19">
        <f t="shared" si="6"/>
        <v>0</v>
      </c>
      <c r="AF113" s="19">
        <f t="shared" si="7"/>
        <v>0</v>
      </c>
      <c r="AG113" s="19">
        <f t="shared" si="7"/>
        <v>0</v>
      </c>
      <c r="AH113" s="19">
        <f t="shared" si="8"/>
        <v>0</v>
      </c>
    </row>
    <row r="114" spans="1:34" ht="13" x14ac:dyDescent="0.3">
      <c r="A114" s="16">
        <f t="shared" si="5"/>
        <v>110</v>
      </c>
      <c r="B114" s="27" t="s">
        <v>138</v>
      </c>
      <c r="C114" s="23"/>
      <c r="D114" s="24">
        <v>3</v>
      </c>
      <c r="E114" s="25"/>
      <c r="F114" s="25"/>
      <c r="G114" s="23"/>
      <c r="H114" s="24"/>
      <c r="I114" s="25"/>
      <c r="J114" s="25"/>
      <c r="K114" s="23"/>
      <c r="L114" s="24"/>
      <c r="M114" s="25"/>
      <c r="N114" s="25"/>
      <c r="O114" s="23"/>
      <c r="P114" s="24"/>
      <c r="Q114" s="25"/>
      <c r="R114" s="25"/>
      <c r="S114" s="23"/>
      <c r="T114" s="24"/>
      <c r="U114" s="25"/>
      <c r="V114" s="25"/>
      <c r="W114" s="23"/>
      <c r="X114" s="24"/>
      <c r="Y114" s="25"/>
      <c r="Z114" s="25"/>
      <c r="AA114" s="23"/>
      <c r="AB114" s="24"/>
      <c r="AC114" s="25"/>
      <c r="AD114" s="25"/>
      <c r="AE114" s="19">
        <f t="shared" si="6"/>
        <v>0</v>
      </c>
      <c r="AF114" s="19">
        <f t="shared" si="7"/>
        <v>3</v>
      </c>
      <c r="AG114" s="19">
        <f t="shared" si="7"/>
        <v>0</v>
      </c>
      <c r="AH114" s="19">
        <f t="shared" si="8"/>
        <v>0</v>
      </c>
    </row>
    <row r="115" spans="1:34" ht="13" x14ac:dyDescent="0.3">
      <c r="A115" s="16">
        <f t="shared" si="5"/>
        <v>111</v>
      </c>
      <c r="B115" s="27" t="s">
        <v>139</v>
      </c>
      <c r="C115" s="23"/>
      <c r="D115" s="24"/>
      <c r="E115" s="25"/>
      <c r="F115" s="25"/>
      <c r="G115" s="23"/>
      <c r="H115" s="24"/>
      <c r="I115" s="25"/>
      <c r="J115" s="25"/>
      <c r="K115" s="23"/>
      <c r="L115" s="24"/>
      <c r="M115" s="25"/>
      <c r="N115" s="25"/>
      <c r="O115" s="23"/>
      <c r="P115" s="24"/>
      <c r="Q115" s="25"/>
      <c r="R115" s="25"/>
      <c r="S115" s="23"/>
      <c r="T115" s="24"/>
      <c r="U115" s="25"/>
      <c r="V115" s="25"/>
      <c r="W115" s="23"/>
      <c r="X115" s="24"/>
      <c r="Y115" s="25"/>
      <c r="Z115" s="25"/>
      <c r="AA115" s="23"/>
      <c r="AB115" s="24"/>
      <c r="AC115" s="25"/>
      <c r="AD115" s="25"/>
      <c r="AE115" s="19">
        <f t="shared" si="6"/>
        <v>0</v>
      </c>
      <c r="AF115" s="19">
        <f t="shared" si="7"/>
        <v>0</v>
      </c>
      <c r="AG115" s="19">
        <f t="shared" si="7"/>
        <v>0</v>
      </c>
      <c r="AH115" s="19">
        <f t="shared" si="8"/>
        <v>0</v>
      </c>
    </row>
    <row r="116" spans="1:34" ht="13" x14ac:dyDescent="0.3">
      <c r="A116" s="16">
        <f t="shared" si="5"/>
        <v>112</v>
      </c>
      <c r="B116" s="27" t="s">
        <v>140</v>
      </c>
      <c r="C116" s="23"/>
      <c r="D116" s="24"/>
      <c r="E116" s="25"/>
      <c r="F116" s="25"/>
      <c r="G116" s="23"/>
      <c r="H116" s="24"/>
      <c r="I116" s="25"/>
      <c r="J116" s="25"/>
      <c r="K116" s="23"/>
      <c r="L116" s="24"/>
      <c r="M116" s="25"/>
      <c r="N116" s="25"/>
      <c r="O116" s="23"/>
      <c r="P116" s="24"/>
      <c r="Q116" s="25"/>
      <c r="R116" s="25"/>
      <c r="S116" s="23"/>
      <c r="T116" s="24"/>
      <c r="U116" s="25"/>
      <c r="V116" s="25"/>
      <c r="W116" s="23"/>
      <c r="X116" s="24"/>
      <c r="Y116" s="25"/>
      <c r="Z116" s="25"/>
      <c r="AA116" s="23"/>
      <c r="AB116" s="24"/>
      <c r="AC116" s="25"/>
      <c r="AD116" s="25"/>
      <c r="AE116" s="19">
        <f t="shared" si="6"/>
        <v>0</v>
      </c>
      <c r="AF116" s="19">
        <f t="shared" si="7"/>
        <v>0</v>
      </c>
      <c r="AG116" s="19">
        <f t="shared" si="7"/>
        <v>0</v>
      </c>
      <c r="AH116" s="19">
        <f t="shared" si="8"/>
        <v>0</v>
      </c>
    </row>
    <row r="117" spans="1:34" ht="13" x14ac:dyDescent="0.3">
      <c r="A117" s="16">
        <f t="shared" si="5"/>
        <v>113</v>
      </c>
      <c r="B117" s="27" t="s">
        <v>141</v>
      </c>
      <c r="C117" s="23"/>
      <c r="D117" s="24"/>
      <c r="E117" s="25"/>
      <c r="F117" s="25"/>
      <c r="G117" s="23"/>
      <c r="H117" s="24"/>
      <c r="I117" s="25"/>
      <c r="J117" s="25"/>
      <c r="K117" s="23"/>
      <c r="L117" s="24"/>
      <c r="M117" s="25"/>
      <c r="N117" s="25"/>
      <c r="O117" s="23"/>
      <c r="P117" s="24"/>
      <c r="Q117" s="25"/>
      <c r="R117" s="25"/>
      <c r="S117" s="23"/>
      <c r="T117" s="24"/>
      <c r="U117" s="25"/>
      <c r="V117" s="25"/>
      <c r="W117" s="23"/>
      <c r="X117" s="24"/>
      <c r="Y117" s="25"/>
      <c r="Z117" s="25"/>
      <c r="AA117" s="23"/>
      <c r="AB117" s="24"/>
      <c r="AC117" s="25"/>
      <c r="AD117" s="25"/>
      <c r="AE117" s="19">
        <f t="shared" si="6"/>
        <v>0</v>
      </c>
      <c r="AF117" s="19">
        <f t="shared" si="7"/>
        <v>0</v>
      </c>
      <c r="AG117" s="19">
        <f t="shared" si="7"/>
        <v>0</v>
      </c>
      <c r="AH117" s="19">
        <f t="shared" si="8"/>
        <v>0</v>
      </c>
    </row>
    <row r="118" spans="1:34" ht="13" x14ac:dyDescent="0.3">
      <c r="A118" s="16">
        <f t="shared" si="5"/>
        <v>114</v>
      </c>
      <c r="B118" s="27" t="s">
        <v>142</v>
      </c>
      <c r="C118" s="23"/>
      <c r="D118" s="24"/>
      <c r="E118" s="25"/>
      <c r="F118" s="25"/>
      <c r="G118" s="23"/>
      <c r="H118" s="24"/>
      <c r="I118" s="25"/>
      <c r="J118" s="25"/>
      <c r="K118" s="23"/>
      <c r="L118" s="24"/>
      <c r="M118" s="25"/>
      <c r="N118" s="25"/>
      <c r="O118" s="23"/>
      <c r="P118" s="24"/>
      <c r="Q118" s="25"/>
      <c r="R118" s="25"/>
      <c r="S118" s="23"/>
      <c r="T118" s="24"/>
      <c r="U118" s="25"/>
      <c r="V118" s="25"/>
      <c r="W118" s="23"/>
      <c r="X118" s="24"/>
      <c r="Y118" s="25"/>
      <c r="Z118" s="25"/>
      <c r="AA118" s="23"/>
      <c r="AB118" s="24"/>
      <c r="AC118" s="25"/>
      <c r="AD118" s="25"/>
      <c r="AE118" s="19">
        <f t="shared" si="6"/>
        <v>0</v>
      </c>
      <c r="AF118" s="19">
        <f t="shared" si="7"/>
        <v>0</v>
      </c>
      <c r="AG118" s="19">
        <f t="shared" si="7"/>
        <v>0</v>
      </c>
      <c r="AH118" s="19">
        <f t="shared" si="8"/>
        <v>0</v>
      </c>
    </row>
    <row r="119" spans="1:34" ht="13" x14ac:dyDescent="0.3">
      <c r="A119" s="16">
        <f t="shared" si="5"/>
        <v>115</v>
      </c>
      <c r="B119" s="27" t="s">
        <v>143</v>
      </c>
      <c r="C119" s="23"/>
      <c r="D119" s="24">
        <v>1</v>
      </c>
      <c r="E119" s="25"/>
      <c r="F119" s="25"/>
      <c r="G119" s="23"/>
      <c r="H119" s="24"/>
      <c r="I119" s="25"/>
      <c r="J119" s="25"/>
      <c r="K119" s="23"/>
      <c r="L119" s="24"/>
      <c r="M119" s="25"/>
      <c r="N119" s="25"/>
      <c r="O119" s="23"/>
      <c r="P119" s="24"/>
      <c r="Q119" s="25"/>
      <c r="R119" s="25"/>
      <c r="S119" s="23"/>
      <c r="T119" s="24"/>
      <c r="U119" s="25"/>
      <c r="V119" s="25"/>
      <c r="W119" s="23"/>
      <c r="X119" s="24"/>
      <c r="Y119" s="25"/>
      <c r="Z119" s="25"/>
      <c r="AA119" s="23"/>
      <c r="AB119" s="24"/>
      <c r="AC119" s="25"/>
      <c r="AD119" s="25"/>
      <c r="AE119" s="19">
        <f t="shared" si="6"/>
        <v>0</v>
      </c>
      <c r="AF119" s="19">
        <f t="shared" si="7"/>
        <v>1</v>
      </c>
      <c r="AG119" s="19">
        <f t="shared" si="7"/>
        <v>0</v>
      </c>
      <c r="AH119" s="19">
        <f t="shared" si="8"/>
        <v>0</v>
      </c>
    </row>
    <row r="120" spans="1:34" ht="13" x14ac:dyDescent="0.3">
      <c r="A120" s="16">
        <f t="shared" si="5"/>
        <v>116</v>
      </c>
      <c r="B120" s="27" t="s">
        <v>144</v>
      </c>
      <c r="C120" s="23"/>
      <c r="D120" s="24"/>
      <c r="E120" s="25"/>
      <c r="F120" s="25"/>
      <c r="G120" s="23"/>
      <c r="H120" s="24"/>
      <c r="I120" s="25"/>
      <c r="J120" s="25"/>
      <c r="K120" s="23"/>
      <c r="L120" s="24"/>
      <c r="M120" s="25"/>
      <c r="N120" s="25"/>
      <c r="O120" s="23"/>
      <c r="P120" s="24"/>
      <c r="Q120" s="25"/>
      <c r="R120" s="25"/>
      <c r="S120" s="23"/>
      <c r="T120" s="24"/>
      <c r="U120" s="25"/>
      <c r="V120" s="25"/>
      <c r="W120" s="23"/>
      <c r="X120" s="24"/>
      <c r="Y120" s="25"/>
      <c r="Z120" s="25"/>
      <c r="AA120" s="23"/>
      <c r="AB120" s="24"/>
      <c r="AC120" s="25"/>
      <c r="AD120" s="25"/>
      <c r="AE120" s="19">
        <f t="shared" si="6"/>
        <v>0</v>
      </c>
      <c r="AF120" s="19">
        <f t="shared" si="7"/>
        <v>0</v>
      </c>
      <c r="AG120" s="19">
        <f t="shared" si="7"/>
        <v>0</v>
      </c>
      <c r="AH120" s="19">
        <f t="shared" si="8"/>
        <v>0</v>
      </c>
    </row>
    <row r="121" spans="1:34" ht="13" x14ac:dyDescent="0.3">
      <c r="A121" s="16">
        <f t="shared" si="5"/>
        <v>117</v>
      </c>
      <c r="B121" s="27" t="s">
        <v>145</v>
      </c>
      <c r="C121" s="23"/>
      <c r="D121" s="24">
        <v>10</v>
      </c>
      <c r="E121" s="25" t="s">
        <v>27</v>
      </c>
      <c r="F121" s="25" t="s">
        <v>27</v>
      </c>
      <c r="G121" s="23"/>
      <c r="H121" s="24"/>
      <c r="I121" s="25"/>
      <c r="J121" s="25"/>
      <c r="K121" s="23"/>
      <c r="L121" s="24"/>
      <c r="M121" s="25"/>
      <c r="N121" s="25"/>
      <c r="O121" s="23"/>
      <c r="P121" s="24"/>
      <c r="Q121" s="25"/>
      <c r="R121" s="25"/>
      <c r="S121" s="23"/>
      <c r="T121" s="24"/>
      <c r="U121" s="25"/>
      <c r="V121" s="25"/>
      <c r="W121" s="23"/>
      <c r="X121" s="24"/>
      <c r="Y121" s="25"/>
      <c r="Z121" s="25"/>
      <c r="AA121" s="23"/>
      <c r="AB121" s="24"/>
      <c r="AC121" s="25"/>
      <c r="AD121" s="25"/>
      <c r="AE121" s="19">
        <f t="shared" si="6"/>
        <v>0</v>
      </c>
      <c r="AF121" s="19">
        <f t="shared" si="7"/>
        <v>10</v>
      </c>
      <c r="AG121" s="19" t="e">
        <f t="shared" si="7"/>
        <v>#VALUE!</v>
      </c>
      <c r="AH121" s="19" t="e">
        <f t="shared" si="8"/>
        <v>#VALUE!</v>
      </c>
    </row>
    <row r="122" spans="1:34" ht="13" x14ac:dyDescent="0.3">
      <c r="A122" s="16">
        <f t="shared" si="5"/>
        <v>118</v>
      </c>
      <c r="B122" s="27" t="s">
        <v>146</v>
      </c>
      <c r="C122" s="23"/>
      <c r="D122" s="24"/>
      <c r="E122" s="25"/>
      <c r="F122" s="25"/>
      <c r="G122" s="23"/>
      <c r="H122" s="24"/>
      <c r="I122" s="25"/>
      <c r="J122" s="25"/>
      <c r="K122" s="23"/>
      <c r="L122" s="24"/>
      <c r="M122" s="25"/>
      <c r="N122" s="25"/>
      <c r="O122" s="23"/>
      <c r="P122" s="24"/>
      <c r="Q122" s="25"/>
      <c r="R122" s="25"/>
      <c r="S122" s="23"/>
      <c r="T122" s="24"/>
      <c r="U122" s="25"/>
      <c r="V122" s="25"/>
      <c r="W122" s="23"/>
      <c r="X122" s="24"/>
      <c r="Y122" s="25"/>
      <c r="Z122" s="25"/>
      <c r="AA122" s="23"/>
      <c r="AB122" s="24"/>
      <c r="AC122" s="25"/>
      <c r="AD122" s="25"/>
      <c r="AE122" s="19">
        <f t="shared" si="6"/>
        <v>0</v>
      </c>
      <c r="AF122" s="19">
        <f t="shared" si="7"/>
        <v>0</v>
      </c>
      <c r="AG122" s="19">
        <f t="shared" si="7"/>
        <v>0</v>
      </c>
      <c r="AH122" s="19">
        <f t="shared" si="8"/>
        <v>0</v>
      </c>
    </row>
    <row r="123" spans="1:34" ht="13" x14ac:dyDescent="0.3">
      <c r="A123" s="16">
        <f t="shared" si="5"/>
        <v>119</v>
      </c>
      <c r="B123" s="27" t="s">
        <v>147</v>
      </c>
      <c r="C123" s="23"/>
      <c r="D123" s="24"/>
      <c r="E123" s="25"/>
      <c r="F123" s="25"/>
      <c r="G123" s="23"/>
      <c r="H123" s="24"/>
      <c r="I123" s="25"/>
      <c r="J123" s="25"/>
      <c r="K123" s="23"/>
      <c r="L123" s="24"/>
      <c r="M123" s="25"/>
      <c r="N123" s="25"/>
      <c r="O123" s="23"/>
      <c r="P123" s="24"/>
      <c r="Q123" s="25"/>
      <c r="R123" s="25"/>
      <c r="S123" s="23"/>
      <c r="T123" s="24"/>
      <c r="U123" s="25"/>
      <c r="V123" s="25"/>
      <c r="W123" s="23"/>
      <c r="X123" s="24"/>
      <c r="Y123" s="25"/>
      <c r="Z123" s="25"/>
      <c r="AA123" s="23"/>
      <c r="AB123" s="24"/>
      <c r="AC123" s="25"/>
      <c r="AD123" s="25"/>
      <c r="AE123" s="19">
        <f t="shared" si="6"/>
        <v>0</v>
      </c>
      <c r="AF123" s="19">
        <f t="shared" si="7"/>
        <v>0</v>
      </c>
      <c r="AG123" s="19">
        <f t="shared" si="7"/>
        <v>0</v>
      </c>
      <c r="AH123" s="19">
        <f t="shared" si="8"/>
        <v>0</v>
      </c>
    </row>
    <row r="124" spans="1:34" ht="13" x14ac:dyDescent="0.3">
      <c r="A124" s="16">
        <f t="shared" si="5"/>
        <v>120</v>
      </c>
      <c r="B124" s="27" t="s">
        <v>148</v>
      </c>
      <c r="C124" s="23"/>
      <c r="D124" s="24"/>
      <c r="E124" s="25"/>
      <c r="F124" s="25"/>
      <c r="G124" s="23"/>
      <c r="H124" s="24"/>
      <c r="I124" s="25"/>
      <c r="J124" s="25"/>
      <c r="K124" s="23"/>
      <c r="L124" s="24"/>
      <c r="M124" s="25"/>
      <c r="N124" s="25"/>
      <c r="O124" s="23"/>
      <c r="P124" s="24"/>
      <c r="Q124" s="25"/>
      <c r="R124" s="25"/>
      <c r="S124" s="23"/>
      <c r="T124" s="24"/>
      <c r="U124" s="25"/>
      <c r="V124" s="25"/>
      <c r="W124" s="23"/>
      <c r="X124" s="24"/>
      <c r="Y124" s="25"/>
      <c r="Z124" s="25"/>
      <c r="AA124" s="23"/>
      <c r="AB124" s="24"/>
      <c r="AC124" s="25"/>
      <c r="AD124" s="25"/>
      <c r="AE124" s="19">
        <f t="shared" si="6"/>
        <v>0</v>
      </c>
      <c r="AF124" s="19">
        <f t="shared" si="7"/>
        <v>0</v>
      </c>
      <c r="AG124" s="19">
        <f t="shared" si="7"/>
        <v>0</v>
      </c>
      <c r="AH124" s="19">
        <f t="shared" si="8"/>
        <v>0</v>
      </c>
    </row>
    <row r="125" spans="1:34" ht="13" x14ac:dyDescent="0.3">
      <c r="A125" s="16">
        <f t="shared" si="5"/>
        <v>121</v>
      </c>
      <c r="B125" s="27" t="s">
        <v>149</v>
      </c>
      <c r="C125" s="23"/>
      <c r="D125" s="24"/>
      <c r="E125" s="25"/>
      <c r="F125" s="25"/>
      <c r="G125" s="23"/>
      <c r="H125" s="24"/>
      <c r="I125" s="25"/>
      <c r="J125" s="25"/>
      <c r="K125" s="23"/>
      <c r="L125" s="24"/>
      <c r="M125" s="25"/>
      <c r="N125" s="25"/>
      <c r="O125" s="23"/>
      <c r="P125" s="24"/>
      <c r="Q125" s="25"/>
      <c r="R125" s="25"/>
      <c r="S125" s="23"/>
      <c r="T125" s="24"/>
      <c r="U125" s="25"/>
      <c r="V125" s="25"/>
      <c r="W125" s="23"/>
      <c r="X125" s="24"/>
      <c r="Y125" s="25"/>
      <c r="Z125" s="25"/>
      <c r="AA125" s="23"/>
      <c r="AB125" s="24"/>
      <c r="AC125" s="25"/>
      <c r="AD125" s="25"/>
      <c r="AE125" s="19">
        <f t="shared" si="6"/>
        <v>0</v>
      </c>
      <c r="AF125" s="19">
        <f t="shared" si="7"/>
        <v>0</v>
      </c>
      <c r="AG125" s="19">
        <f t="shared" si="7"/>
        <v>0</v>
      </c>
      <c r="AH125" s="19">
        <f t="shared" si="8"/>
        <v>0</v>
      </c>
    </row>
    <row r="126" spans="1:34" ht="13" x14ac:dyDescent="0.3">
      <c r="A126" s="16">
        <f t="shared" si="5"/>
        <v>122</v>
      </c>
      <c r="B126" s="27" t="s">
        <v>150</v>
      </c>
      <c r="C126" s="23"/>
      <c r="D126" s="24"/>
      <c r="E126" s="25"/>
      <c r="F126" s="25"/>
      <c r="G126" s="23"/>
      <c r="H126" s="24"/>
      <c r="I126" s="25"/>
      <c r="J126" s="25"/>
      <c r="K126" s="23"/>
      <c r="L126" s="24"/>
      <c r="M126" s="25"/>
      <c r="N126" s="25"/>
      <c r="O126" s="23"/>
      <c r="P126" s="24"/>
      <c r="Q126" s="25"/>
      <c r="R126" s="25"/>
      <c r="S126" s="23"/>
      <c r="T126" s="24"/>
      <c r="U126" s="25"/>
      <c r="V126" s="25"/>
      <c r="W126" s="23"/>
      <c r="X126" s="24"/>
      <c r="Y126" s="25"/>
      <c r="Z126" s="25"/>
      <c r="AA126" s="23"/>
      <c r="AB126" s="24"/>
      <c r="AC126" s="25"/>
      <c r="AD126" s="25"/>
      <c r="AE126" s="19">
        <f t="shared" si="6"/>
        <v>0</v>
      </c>
      <c r="AF126" s="19">
        <f t="shared" si="7"/>
        <v>0</v>
      </c>
      <c r="AG126" s="19">
        <f t="shared" si="7"/>
        <v>0</v>
      </c>
      <c r="AH126" s="19">
        <f t="shared" si="8"/>
        <v>0</v>
      </c>
    </row>
    <row r="127" spans="1:34" ht="13" x14ac:dyDescent="0.3">
      <c r="A127" s="16">
        <f t="shared" si="5"/>
        <v>123</v>
      </c>
      <c r="B127" s="27" t="s">
        <v>151</v>
      </c>
      <c r="C127" s="23"/>
      <c r="D127" s="24"/>
      <c r="E127" s="25"/>
      <c r="F127" s="25"/>
      <c r="G127" s="23"/>
      <c r="H127" s="24"/>
      <c r="I127" s="25"/>
      <c r="J127" s="25"/>
      <c r="K127" s="23"/>
      <c r="L127" s="24"/>
      <c r="M127" s="25"/>
      <c r="N127" s="25"/>
      <c r="O127" s="23"/>
      <c r="P127" s="24"/>
      <c r="Q127" s="25"/>
      <c r="R127" s="25"/>
      <c r="S127" s="23"/>
      <c r="T127" s="24"/>
      <c r="U127" s="25"/>
      <c r="V127" s="25"/>
      <c r="W127" s="23"/>
      <c r="X127" s="24"/>
      <c r="Y127" s="25"/>
      <c r="Z127" s="25"/>
      <c r="AA127" s="23"/>
      <c r="AB127" s="24"/>
      <c r="AC127" s="25"/>
      <c r="AD127" s="25"/>
      <c r="AE127" s="19">
        <f t="shared" si="6"/>
        <v>0</v>
      </c>
      <c r="AF127" s="19">
        <f t="shared" si="7"/>
        <v>0</v>
      </c>
      <c r="AG127" s="19">
        <f t="shared" si="7"/>
        <v>0</v>
      </c>
      <c r="AH127" s="19">
        <f t="shared" si="8"/>
        <v>0</v>
      </c>
    </row>
    <row r="128" spans="1:34" ht="13" x14ac:dyDescent="0.3">
      <c r="A128" s="16">
        <f t="shared" si="5"/>
        <v>124</v>
      </c>
      <c r="B128" s="27" t="s">
        <v>152</v>
      </c>
      <c r="C128" s="23"/>
      <c r="D128" s="24"/>
      <c r="E128" s="25"/>
      <c r="F128" s="25"/>
      <c r="G128" s="23"/>
      <c r="H128" s="24"/>
      <c r="I128" s="25"/>
      <c r="J128" s="25"/>
      <c r="K128" s="23"/>
      <c r="L128" s="24"/>
      <c r="M128" s="25"/>
      <c r="N128" s="25"/>
      <c r="O128" s="23"/>
      <c r="P128" s="24"/>
      <c r="Q128" s="25"/>
      <c r="R128" s="25"/>
      <c r="S128" s="23"/>
      <c r="T128" s="24"/>
      <c r="U128" s="25"/>
      <c r="V128" s="25"/>
      <c r="W128" s="23"/>
      <c r="X128" s="24"/>
      <c r="Y128" s="25"/>
      <c r="Z128" s="25"/>
      <c r="AA128" s="23"/>
      <c r="AB128" s="24"/>
      <c r="AC128" s="25"/>
      <c r="AD128" s="25"/>
      <c r="AE128" s="19">
        <f t="shared" si="6"/>
        <v>0</v>
      </c>
      <c r="AF128" s="19">
        <f t="shared" si="7"/>
        <v>0</v>
      </c>
      <c r="AG128" s="19">
        <f t="shared" si="7"/>
        <v>0</v>
      </c>
      <c r="AH128" s="19">
        <f t="shared" si="8"/>
        <v>0</v>
      </c>
    </row>
    <row r="129" spans="1:34" ht="13" x14ac:dyDescent="0.3">
      <c r="A129" s="16">
        <f t="shared" si="5"/>
        <v>125</v>
      </c>
      <c r="B129" s="27" t="s">
        <v>153</v>
      </c>
      <c r="C129" s="23"/>
      <c r="D129" s="24"/>
      <c r="E129" s="25"/>
      <c r="F129" s="25"/>
      <c r="G129" s="23"/>
      <c r="H129" s="24"/>
      <c r="I129" s="25"/>
      <c r="J129" s="25"/>
      <c r="K129" s="23"/>
      <c r="L129" s="24"/>
      <c r="M129" s="25"/>
      <c r="N129" s="25"/>
      <c r="O129" s="23"/>
      <c r="P129" s="24"/>
      <c r="Q129" s="25"/>
      <c r="R129" s="25"/>
      <c r="S129" s="23"/>
      <c r="T129" s="24"/>
      <c r="U129" s="25"/>
      <c r="V129" s="25"/>
      <c r="W129" s="23"/>
      <c r="X129" s="24"/>
      <c r="Y129" s="25"/>
      <c r="Z129" s="25"/>
      <c r="AA129" s="23"/>
      <c r="AB129" s="24"/>
      <c r="AC129" s="25"/>
      <c r="AD129" s="25"/>
      <c r="AE129" s="19">
        <f t="shared" si="6"/>
        <v>0</v>
      </c>
      <c r="AF129" s="19">
        <f t="shared" si="7"/>
        <v>0</v>
      </c>
      <c r="AG129" s="19">
        <f t="shared" si="7"/>
        <v>0</v>
      </c>
      <c r="AH129" s="19">
        <f t="shared" si="8"/>
        <v>0</v>
      </c>
    </row>
    <row r="130" spans="1:34" ht="13" x14ac:dyDescent="0.3">
      <c r="A130" s="16">
        <f t="shared" si="5"/>
        <v>126</v>
      </c>
      <c r="B130" s="27" t="s">
        <v>154</v>
      </c>
      <c r="C130" s="23"/>
      <c r="D130" s="24">
        <v>4</v>
      </c>
      <c r="E130" s="25" t="s">
        <v>27</v>
      </c>
      <c r="F130" s="25" t="s">
        <v>27</v>
      </c>
      <c r="G130" s="23"/>
      <c r="H130" s="24"/>
      <c r="I130" s="25"/>
      <c r="J130" s="25"/>
      <c r="K130" s="23"/>
      <c r="L130" s="24"/>
      <c r="M130" s="25"/>
      <c r="N130" s="25"/>
      <c r="O130" s="23"/>
      <c r="P130" s="24"/>
      <c r="Q130" s="25"/>
      <c r="R130" s="25"/>
      <c r="S130" s="23"/>
      <c r="T130" s="24"/>
      <c r="U130" s="25"/>
      <c r="V130" s="25"/>
      <c r="W130" s="23"/>
      <c r="X130" s="24"/>
      <c r="Y130" s="25"/>
      <c r="Z130" s="25"/>
      <c r="AA130" s="23"/>
      <c r="AB130" s="24"/>
      <c r="AC130" s="25"/>
      <c r="AD130" s="25"/>
      <c r="AE130" s="19">
        <f t="shared" si="6"/>
        <v>0</v>
      </c>
      <c r="AF130" s="19">
        <f t="shared" si="7"/>
        <v>4</v>
      </c>
      <c r="AG130" s="19" t="e">
        <f t="shared" si="7"/>
        <v>#VALUE!</v>
      </c>
      <c r="AH130" s="19" t="e">
        <f t="shared" si="8"/>
        <v>#VALUE!</v>
      </c>
    </row>
    <row r="131" spans="1:34" ht="13" x14ac:dyDescent="0.3">
      <c r="A131" s="16">
        <f t="shared" si="5"/>
        <v>127</v>
      </c>
      <c r="B131" s="27" t="s">
        <v>155</v>
      </c>
      <c r="C131" s="23"/>
      <c r="D131" s="24"/>
      <c r="E131" s="25"/>
      <c r="F131" s="25"/>
      <c r="G131" s="23"/>
      <c r="H131" s="24"/>
      <c r="I131" s="25"/>
      <c r="J131" s="25"/>
      <c r="K131" s="23"/>
      <c r="L131" s="24"/>
      <c r="M131" s="25"/>
      <c r="N131" s="25"/>
      <c r="O131" s="23"/>
      <c r="P131" s="24"/>
      <c r="Q131" s="25"/>
      <c r="R131" s="25"/>
      <c r="S131" s="23"/>
      <c r="T131" s="24"/>
      <c r="U131" s="25"/>
      <c r="V131" s="25"/>
      <c r="W131" s="23"/>
      <c r="X131" s="24"/>
      <c r="Y131" s="25"/>
      <c r="Z131" s="25"/>
      <c r="AA131" s="23"/>
      <c r="AB131" s="24"/>
      <c r="AC131" s="25"/>
      <c r="AD131" s="25"/>
      <c r="AE131" s="19">
        <f t="shared" si="6"/>
        <v>0</v>
      </c>
      <c r="AF131" s="19">
        <f t="shared" si="7"/>
        <v>0</v>
      </c>
      <c r="AG131" s="19">
        <f t="shared" si="7"/>
        <v>0</v>
      </c>
      <c r="AH131" s="19">
        <f t="shared" si="8"/>
        <v>0</v>
      </c>
    </row>
    <row r="132" spans="1:34" ht="13" x14ac:dyDescent="0.3">
      <c r="A132" s="16">
        <f t="shared" si="5"/>
        <v>128</v>
      </c>
      <c r="B132" s="27" t="s">
        <v>156</v>
      </c>
      <c r="C132" s="23"/>
      <c r="D132" s="24"/>
      <c r="E132" s="25"/>
      <c r="F132" s="25"/>
      <c r="G132" s="23"/>
      <c r="H132" s="24"/>
      <c r="I132" s="25"/>
      <c r="J132" s="25"/>
      <c r="K132" s="23"/>
      <c r="L132" s="24"/>
      <c r="M132" s="25"/>
      <c r="N132" s="25"/>
      <c r="O132" s="23"/>
      <c r="P132" s="24"/>
      <c r="Q132" s="25"/>
      <c r="R132" s="25"/>
      <c r="S132" s="23"/>
      <c r="T132" s="24"/>
      <c r="U132" s="25"/>
      <c r="V132" s="25"/>
      <c r="W132" s="23"/>
      <c r="X132" s="24"/>
      <c r="Y132" s="25"/>
      <c r="Z132" s="25"/>
      <c r="AA132" s="23"/>
      <c r="AB132" s="24"/>
      <c r="AC132" s="25"/>
      <c r="AD132" s="25"/>
      <c r="AE132" s="19">
        <f t="shared" si="6"/>
        <v>0</v>
      </c>
      <c r="AF132" s="19">
        <f t="shared" si="7"/>
        <v>0</v>
      </c>
      <c r="AG132" s="19">
        <f t="shared" si="7"/>
        <v>0</v>
      </c>
      <c r="AH132" s="19">
        <f t="shared" si="8"/>
        <v>0</v>
      </c>
    </row>
    <row r="133" spans="1:34" ht="13" x14ac:dyDescent="0.3">
      <c r="A133" s="16">
        <f t="shared" si="5"/>
        <v>129</v>
      </c>
      <c r="B133" s="27" t="s">
        <v>157</v>
      </c>
      <c r="C133" s="23"/>
      <c r="D133" s="24">
        <v>11</v>
      </c>
      <c r="E133" s="25"/>
      <c r="F133" s="25"/>
      <c r="G133" s="23"/>
      <c r="H133" s="24"/>
      <c r="I133" s="25"/>
      <c r="J133" s="25"/>
      <c r="K133" s="23"/>
      <c r="L133" s="24"/>
      <c r="M133" s="25"/>
      <c r="N133" s="25"/>
      <c r="O133" s="23"/>
      <c r="P133" s="24"/>
      <c r="Q133" s="25"/>
      <c r="R133" s="25"/>
      <c r="S133" s="23"/>
      <c r="T133" s="24"/>
      <c r="U133" s="25"/>
      <c r="V133" s="25"/>
      <c r="W133" s="23"/>
      <c r="X133" s="24"/>
      <c r="Y133" s="25"/>
      <c r="Z133" s="25"/>
      <c r="AA133" s="23"/>
      <c r="AB133" s="24"/>
      <c r="AC133" s="25"/>
      <c r="AD133" s="25"/>
      <c r="AE133" s="19">
        <f t="shared" si="6"/>
        <v>0</v>
      </c>
      <c r="AF133" s="19">
        <f t="shared" si="7"/>
        <v>11</v>
      </c>
      <c r="AG133" s="19">
        <f t="shared" si="7"/>
        <v>0</v>
      </c>
      <c r="AH133" s="19">
        <f t="shared" si="8"/>
        <v>0</v>
      </c>
    </row>
    <row r="134" spans="1:34" ht="13" x14ac:dyDescent="0.3">
      <c r="A134" s="16">
        <f t="shared" ref="A134:A197" si="9">+ROW()-4</f>
        <v>130</v>
      </c>
      <c r="B134" s="27" t="s">
        <v>158</v>
      </c>
      <c r="C134" s="23"/>
      <c r="D134" s="24"/>
      <c r="E134" s="25"/>
      <c r="F134" s="25"/>
      <c r="G134" s="23"/>
      <c r="H134" s="24"/>
      <c r="I134" s="25"/>
      <c r="J134" s="25"/>
      <c r="K134" s="23"/>
      <c r="L134" s="24"/>
      <c r="M134" s="25"/>
      <c r="N134" s="25"/>
      <c r="O134" s="23"/>
      <c r="P134" s="24"/>
      <c r="Q134" s="25"/>
      <c r="R134" s="25"/>
      <c r="S134" s="23"/>
      <c r="T134" s="24"/>
      <c r="U134" s="25"/>
      <c r="V134" s="25"/>
      <c r="W134" s="23"/>
      <c r="X134" s="24"/>
      <c r="Y134" s="25"/>
      <c r="Z134" s="25"/>
      <c r="AA134" s="23"/>
      <c r="AB134" s="24"/>
      <c r="AC134" s="25"/>
      <c r="AD134" s="25"/>
      <c r="AE134" s="19">
        <f t="shared" ref="AE134:AE197" si="10">C134+G134+K134+O134+S134+W134+AA134</f>
        <v>0</v>
      </c>
      <c r="AF134" s="19">
        <f t="shared" ref="AF134:AG197" si="11">D134+H134+L134+P134+T134+X134+AB134</f>
        <v>0</v>
      </c>
      <c r="AG134" s="19">
        <f t="shared" si="11"/>
        <v>0</v>
      </c>
      <c r="AH134" s="19">
        <f t="shared" ref="AH134:AH197" si="12">F134+J134+N134+R134+V134+Z134+AD134</f>
        <v>0</v>
      </c>
    </row>
    <row r="135" spans="1:34" ht="13" x14ac:dyDescent="0.3">
      <c r="A135" s="16">
        <f t="shared" si="9"/>
        <v>131</v>
      </c>
      <c r="B135" s="27" t="s">
        <v>159</v>
      </c>
      <c r="C135" s="23"/>
      <c r="D135" s="24"/>
      <c r="E135" s="25"/>
      <c r="F135" s="25"/>
      <c r="G135" s="23"/>
      <c r="H135" s="24"/>
      <c r="I135" s="25"/>
      <c r="J135" s="25"/>
      <c r="K135" s="23"/>
      <c r="L135" s="24"/>
      <c r="M135" s="25"/>
      <c r="N135" s="25"/>
      <c r="O135" s="23"/>
      <c r="P135" s="24"/>
      <c r="Q135" s="25"/>
      <c r="R135" s="25"/>
      <c r="S135" s="23"/>
      <c r="T135" s="24"/>
      <c r="U135" s="25"/>
      <c r="V135" s="25"/>
      <c r="W135" s="23"/>
      <c r="X135" s="24"/>
      <c r="Y135" s="25"/>
      <c r="Z135" s="25"/>
      <c r="AA135" s="23"/>
      <c r="AB135" s="24"/>
      <c r="AC135" s="25"/>
      <c r="AD135" s="25"/>
      <c r="AE135" s="19">
        <f t="shared" si="10"/>
        <v>0</v>
      </c>
      <c r="AF135" s="19">
        <f t="shared" si="11"/>
        <v>0</v>
      </c>
      <c r="AG135" s="19">
        <f t="shared" si="11"/>
        <v>0</v>
      </c>
      <c r="AH135" s="19">
        <f t="shared" si="12"/>
        <v>0</v>
      </c>
    </row>
    <row r="136" spans="1:34" ht="13" x14ac:dyDescent="0.3">
      <c r="A136" s="16">
        <f t="shared" si="9"/>
        <v>132</v>
      </c>
      <c r="B136" s="27" t="s">
        <v>160</v>
      </c>
      <c r="C136" s="23"/>
      <c r="D136" s="24"/>
      <c r="E136" s="25"/>
      <c r="F136" s="25"/>
      <c r="G136" s="23"/>
      <c r="H136" s="24"/>
      <c r="I136" s="25"/>
      <c r="J136" s="25"/>
      <c r="K136" s="23"/>
      <c r="L136" s="24"/>
      <c r="M136" s="25"/>
      <c r="N136" s="25"/>
      <c r="O136" s="23"/>
      <c r="P136" s="24"/>
      <c r="Q136" s="25"/>
      <c r="R136" s="25"/>
      <c r="S136" s="23"/>
      <c r="T136" s="24"/>
      <c r="U136" s="25"/>
      <c r="V136" s="25"/>
      <c r="W136" s="23"/>
      <c r="X136" s="24"/>
      <c r="Y136" s="25"/>
      <c r="Z136" s="25"/>
      <c r="AA136" s="23"/>
      <c r="AB136" s="24"/>
      <c r="AC136" s="25"/>
      <c r="AD136" s="25"/>
      <c r="AE136" s="19">
        <f t="shared" si="10"/>
        <v>0</v>
      </c>
      <c r="AF136" s="19">
        <f t="shared" si="11"/>
        <v>0</v>
      </c>
      <c r="AG136" s="19">
        <f t="shared" si="11"/>
        <v>0</v>
      </c>
      <c r="AH136" s="19">
        <f t="shared" si="12"/>
        <v>0</v>
      </c>
    </row>
    <row r="137" spans="1:34" ht="13" x14ac:dyDescent="0.3">
      <c r="A137" s="16">
        <f t="shared" si="9"/>
        <v>133</v>
      </c>
      <c r="B137" s="27" t="s">
        <v>161</v>
      </c>
      <c r="C137" s="23"/>
      <c r="D137" s="24"/>
      <c r="E137" s="25"/>
      <c r="F137" s="25"/>
      <c r="G137" s="23"/>
      <c r="H137" s="24"/>
      <c r="I137" s="25"/>
      <c r="J137" s="25"/>
      <c r="K137" s="23"/>
      <c r="L137" s="24"/>
      <c r="M137" s="25"/>
      <c r="N137" s="25"/>
      <c r="O137" s="23"/>
      <c r="P137" s="24"/>
      <c r="Q137" s="25"/>
      <c r="R137" s="25"/>
      <c r="S137" s="23"/>
      <c r="T137" s="24"/>
      <c r="U137" s="25"/>
      <c r="V137" s="25"/>
      <c r="W137" s="23"/>
      <c r="X137" s="24"/>
      <c r="Y137" s="25"/>
      <c r="Z137" s="25"/>
      <c r="AA137" s="23"/>
      <c r="AB137" s="24"/>
      <c r="AC137" s="25"/>
      <c r="AD137" s="25"/>
      <c r="AE137" s="19">
        <f t="shared" si="10"/>
        <v>0</v>
      </c>
      <c r="AF137" s="19">
        <f t="shared" si="11"/>
        <v>0</v>
      </c>
      <c r="AG137" s="19">
        <f t="shared" si="11"/>
        <v>0</v>
      </c>
      <c r="AH137" s="19">
        <f t="shared" si="12"/>
        <v>0</v>
      </c>
    </row>
    <row r="138" spans="1:34" ht="13" x14ac:dyDescent="0.3">
      <c r="A138" s="16">
        <f t="shared" si="9"/>
        <v>134</v>
      </c>
      <c r="B138" s="27" t="s">
        <v>162</v>
      </c>
      <c r="C138" s="23"/>
      <c r="D138" s="24"/>
      <c r="E138" s="25"/>
      <c r="F138" s="25"/>
      <c r="G138" s="23"/>
      <c r="H138" s="24"/>
      <c r="I138" s="25"/>
      <c r="J138" s="25"/>
      <c r="K138" s="23"/>
      <c r="L138" s="24"/>
      <c r="M138" s="25"/>
      <c r="N138" s="25"/>
      <c r="O138" s="23"/>
      <c r="P138" s="24"/>
      <c r="Q138" s="25"/>
      <c r="R138" s="25"/>
      <c r="S138" s="23"/>
      <c r="T138" s="24"/>
      <c r="U138" s="25"/>
      <c r="V138" s="25"/>
      <c r="W138" s="23"/>
      <c r="X138" s="24"/>
      <c r="Y138" s="25"/>
      <c r="Z138" s="25"/>
      <c r="AA138" s="23"/>
      <c r="AB138" s="24"/>
      <c r="AC138" s="25"/>
      <c r="AD138" s="25"/>
      <c r="AE138" s="19">
        <f t="shared" si="10"/>
        <v>0</v>
      </c>
      <c r="AF138" s="19">
        <f t="shared" si="11"/>
        <v>0</v>
      </c>
      <c r="AG138" s="19">
        <f t="shared" si="11"/>
        <v>0</v>
      </c>
      <c r="AH138" s="19">
        <f t="shared" si="12"/>
        <v>0</v>
      </c>
    </row>
    <row r="139" spans="1:34" ht="13" x14ac:dyDescent="0.3">
      <c r="A139" s="16">
        <f t="shared" si="9"/>
        <v>135</v>
      </c>
      <c r="B139" s="27" t="s">
        <v>163</v>
      </c>
      <c r="C139" s="23"/>
      <c r="D139" s="24">
        <v>5</v>
      </c>
      <c r="E139" s="25" t="s">
        <v>27</v>
      </c>
      <c r="F139" s="25"/>
      <c r="G139" s="23"/>
      <c r="H139" s="24"/>
      <c r="I139" s="25"/>
      <c r="J139" s="25"/>
      <c r="K139" s="23"/>
      <c r="L139" s="24"/>
      <c r="M139" s="25"/>
      <c r="N139" s="25"/>
      <c r="O139" s="23"/>
      <c r="P139" s="24"/>
      <c r="Q139" s="25"/>
      <c r="R139" s="25"/>
      <c r="S139" s="23"/>
      <c r="T139" s="24"/>
      <c r="U139" s="25"/>
      <c r="V139" s="25"/>
      <c r="W139" s="23"/>
      <c r="X139" s="24"/>
      <c r="Y139" s="25"/>
      <c r="Z139" s="25"/>
      <c r="AA139" s="23"/>
      <c r="AB139" s="24"/>
      <c r="AC139" s="25"/>
      <c r="AD139" s="25"/>
      <c r="AE139" s="19">
        <f t="shared" si="10"/>
        <v>0</v>
      </c>
      <c r="AF139" s="19">
        <f t="shared" si="11"/>
        <v>5</v>
      </c>
      <c r="AG139" s="19" t="e">
        <f t="shared" si="11"/>
        <v>#VALUE!</v>
      </c>
      <c r="AH139" s="19">
        <f t="shared" si="12"/>
        <v>0</v>
      </c>
    </row>
    <row r="140" spans="1:34" ht="13" x14ac:dyDescent="0.3">
      <c r="A140" s="16">
        <f t="shared" si="9"/>
        <v>136</v>
      </c>
      <c r="B140" s="27" t="s">
        <v>164</v>
      </c>
      <c r="C140" s="23"/>
      <c r="D140" s="24"/>
      <c r="E140" s="25"/>
      <c r="F140" s="25"/>
      <c r="G140" s="23"/>
      <c r="H140" s="24"/>
      <c r="I140" s="25"/>
      <c r="J140" s="25"/>
      <c r="K140" s="23"/>
      <c r="L140" s="24"/>
      <c r="M140" s="25"/>
      <c r="N140" s="25"/>
      <c r="O140" s="23"/>
      <c r="P140" s="24"/>
      <c r="Q140" s="25"/>
      <c r="R140" s="25"/>
      <c r="S140" s="23"/>
      <c r="T140" s="24"/>
      <c r="U140" s="25"/>
      <c r="V140" s="25"/>
      <c r="W140" s="23"/>
      <c r="X140" s="24"/>
      <c r="Y140" s="25"/>
      <c r="Z140" s="25"/>
      <c r="AA140" s="23"/>
      <c r="AB140" s="24"/>
      <c r="AC140" s="25"/>
      <c r="AD140" s="25"/>
      <c r="AE140" s="19">
        <f t="shared" si="10"/>
        <v>0</v>
      </c>
      <c r="AF140" s="19">
        <f t="shared" si="11"/>
        <v>0</v>
      </c>
      <c r="AG140" s="19">
        <f t="shared" si="11"/>
        <v>0</v>
      </c>
      <c r="AH140" s="19">
        <f t="shared" si="12"/>
        <v>0</v>
      </c>
    </row>
    <row r="141" spans="1:34" ht="13" x14ac:dyDescent="0.3">
      <c r="A141" s="16">
        <f t="shared" si="9"/>
        <v>137</v>
      </c>
      <c r="B141" s="27" t="s">
        <v>165</v>
      </c>
      <c r="C141" s="23"/>
      <c r="D141" s="24"/>
      <c r="E141" s="25"/>
      <c r="F141" s="25"/>
      <c r="G141" s="23"/>
      <c r="H141" s="24"/>
      <c r="I141" s="25"/>
      <c r="J141" s="25"/>
      <c r="K141" s="23"/>
      <c r="L141" s="24"/>
      <c r="M141" s="25"/>
      <c r="N141" s="25"/>
      <c r="O141" s="23"/>
      <c r="P141" s="24"/>
      <c r="Q141" s="25"/>
      <c r="R141" s="25"/>
      <c r="S141" s="23"/>
      <c r="T141" s="24"/>
      <c r="U141" s="25"/>
      <c r="V141" s="25"/>
      <c r="W141" s="23"/>
      <c r="X141" s="24"/>
      <c r="Y141" s="25"/>
      <c r="Z141" s="25"/>
      <c r="AA141" s="23"/>
      <c r="AB141" s="24"/>
      <c r="AC141" s="25"/>
      <c r="AD141" s="25"/>
      <c r="AE141" s="19">
        <f t="shared" si="10"/>
        <v>0</v>
      </c>
      <c r="AF141" s="19">
        <f t="shared" si="11"/>
        <v>0</v>
      </c>
      <c r="AG141" s="19">
        <f t="shared" si="11"/>
        <v>0</v>
      </c>
      <c r="AH141" s="19">
        <f t="shared" si="12"/>
        <v>0</v>
      </c>
    </row>
    <row r="142" spans="1:34" ht="13" x14ac:dyDescent="0.3">
      <c r="A142" s="16">
        <f t="shared" si="9"/>
        <v>138</v>
      </c>
      <c r="B142" s="27" t="s">
        <v>166</v>
      </c>
      <c r="C142" s="23"/>
      <c r="D142" s="24"/>
      <c r="E142" s="25"/>
      <c r="F142" s="25"/>
      <c r="G142" s="23"/>
      <c r="H142" s="24"/>
      <c r="I142" s="25"/>
      <c r="J142" s="25"/>
      <c r="K142" s="23"/>
      <c r="L142" s="24"/>
      <c r="M142" s="25"/>
      <c r="N142" s="25"/>
      <c r="O142" s="23"/>
      <c r="P142" s="24"/>
      <c r="Q142" s="25"/>
      <c r="R142" s="25"/>
      <c r="S142" s="23"/>
      <c r="T142" s="24"/>
      <c r="U142" s="25"/>
      <c r="V142" s="25"/>
      <c r="W142" s="23"/>
      <c r="X142" s="24"/>
      <c r="Y142" s="25"/>
      <c r="Z142" s="25"/>
      <c r="AA142" s="23"/>
      <c r="AB142" s="24"/>
      <c r="AC142" s="25"/>
      <c r="AD142" s="25"/>
      <c r="AE142" s="19">
        <f t="shared" si="10"/>
        <v>0</v>
      </c>
      <c r="AF142" s="19">
        <f t="shared" si="11"/>
        <v>0</v>
      </c>
      <c r="AG142" s="19">
        <f t="shared" si="11"/>
        <v>0</v>
      </c>
      <c r="AH142" s="19">
        <f t="shared" si="12"/>
        <v>0</v>
      </c>
    </row>
    <row r="143" spans="1:34" ht="13" x14ac:dyDescent="0.3">
      <c r="A143" s="16">
        <f t="shared" si="9"/>
        <v>139</v>
      </c>
      <c r="B143" s="27" t="s">
        <v>167</v>
      </c>
      <c r="C143" s="23"/>
      <c r="D143" s="24"/>
      <c r="E143" s="25"/>
      <c r="F143" s="25"/>
      <c r="G143" s="23"/>
      <c r="H143" s="24"/>
      <c r="I143" s="25"/>
      <c r="J143" s="25"/>
      <c r="K143" s="23"/>
      <c r="L143" s="24"/>
      <c r="M143" s="25"/>
      <c r="N143" s="25"/>
      <c r="O143" s="23"/>
      <c r="P143" s="24"/>
      <c r="Q143" s="25"/>
      <c r="R143" s="25"/>
      <c r="S143" s="23"/>
      <c r="T143" s="24"/>
      <c r="U143" s="25"/>
      <c r="V143" s="25"/>
      <c r="W143" s="23"/>
      <c r="X143" s="24"/>
      <c r="Y143" s="25"/>
      <c r="Z143" s="25"/>
      <c r="AA143" s="23"/>
      <c r="AB143" s="24"/>
      <c r="AC143" s="25"/>
      <c r="AD143" s="25"/>
      <c r="AE143" s="19">
        <f t="shared" si="10"/>
        <v>0</v>
      </c>
      <c r="AF143" s="19">
        <f t="shared" si="11"/>
        <v>0</v>
      </c>
      <c r="AG143" s="19">
        <f t="shared" si="11"/>
        <v>0</v>
      </c>
      <c r="AH143" s="19">
        <f t="shared" si="12"/>
        <v>0</v>
      </c>
    </row>
    <row r="144" spans="1:34" ht="13" x14ac:dyDescent="0.3">
      <c r="A144" s="16">
        <f t="shared" si="9"/>
        <v>140</v>
      </c>
      <c r="B144" s="27" t="s">
        <v>168</v>
      </c>
      <c r="C144" s="23"/>
      <c r="D144" s="24"/>
      <c r="E144" s="25"/>
      <c r="F144" s="25"/>
      <c r="G144" s="23"/>
      <c r="H144" s="24"/>
      <c r="I144" s="25"/>
      <c r="J144" s="25"/>
      <c r="K144" s="23"/>
      <c r="L144" s="24"/>
      <c r="M144" s="25"/>
      <c r="N144" s="25"/>
      <c r="O144" s="23"/>
      <c r="P144" s="24"/>
      <c r="Q144" s="25"/>
      <c r="R144" s="25"/>
      <c r="S144" s="23"/>
      <c r="T144" s="24"/>
      <c r="U144" s="25"/>
      <c r="V144" s="25"/>
      <c r="W144" s="23"/>
      <c r="X144" s="24"/>
      <c r="Y144" s="25"/>
      <c r="Z144" s="25"/>
      <c r="AA144" s="23"/>
      <c r="AB144" s="24"/>
      <c r="AC144" s="25"/>
      <c r="AD144" s="25"/>
      <c r="AE144" s="19">
        <f t="shared" si="10"/>
        <v>0</v>
      </c>
      <c r="AF144" s="19">
        <f t="shared" si="11"/>
        <v>0</v>
      </c>
      <c r="AG144" s="19">
        <f t="shared" si="11"/>
        <v>0</v>
      </c>
      <c r="AH144" s="19">
        <f t="shared" si="12"/>
        <v>0</v>
      </c>
    </row>
    <row r="145" spans="1:34" ht="13" x14ac:dyDescent="0.3">
      <c r="A145" s="16">
        <f t="shared" si="9"/>
        <v>141</v>
      </c>
      <c r="B145" s="27" t="s">
        <v>169</v>
      </c>
      <c r="C145" s="23">
        <v>1</v>
      </c>
      <c r="D145" s="24">
        <v>34</v>
      </c>
      <c r="E145" s="25" t="s">
        <v>27</v>
      </c>
      <c r="F145" s="25"/>
      <c r="G145" s="23"/>
      <c r="H145" s="24"/>
      <c r="I145" s="25"/>
      <c r="J145" s="25"/>
      <c r="K145" s="23"/>
      <c r="L145" s="24"/>
      <c r="M145" s="25"/>
      <c r="N145" s="25"/>
      <c r="O145" s="23"/>
      <c r="P145" s="24"/>
      <c r="Q145" s="25"/>
      <c r="R145" s="25"/>
      <c r="S145" s="23"/>
      <c r="T145" s="24"/>
      <c r="U145" s="25"/>
      <c r="V145" s="25"/>
      <c r="W145" s="23"/>
      <c r="X145" s="24"/>
      <c r="Y145" s="25"/>
      <c r="Z145" s="25"/>
      <c r="AA145" s="23"/>
      <c r="AB145" s="24"/>
      <c r="AC145" s="25"/>
      <c r="AD145" s="25"/>
      <c r="AE145" s="19">
        <f t="shared" si="10"/>
        <v>1</v>
      </c>
      <c r="AF145" s="19">
        <f t="shared" si="11"/>
        <v>34</v>
      </c>
      <c r="AG145" s="19" t="e">
        <f t="shared" si="11"/>
        <v>#VALUE!</v>
      </c>
      <c r="AH145" s="19">
        <f t="shared" si="12"/>
        <v>0</v>
      </c>
    </row>
    <row r="146" spans="1:34" ht="13" x14ac:dyDescent="0.3">
      <c r="A146" s="16">
        <f t="shared" si="9"/>
        <v>142</v>
      </c>
      <c r="B146" s="27" t="s">
        <v>170</v>
      </c>
      <c r="C146" s="23"/>
      <c r="D146" s="24"/>
      <c r="E146" s="25"/>
      <c r="F146" s="25"/>
      <c r="G146" s="23"/>
      <c r="H146" s="24"/>
      <c r="I146" s="25"/>
      <c r="J146" s="25"/>
      <c r="K146" s="23"/>
      <c r="L146" s="24"/>
      <c r="M146" s="25"/>
      <c r="N146" s="25"/>
      <c r="O146" s="23"/>
      <c r="P146" s="24"/>
      <c r="Q146" s="25"/>
      <c r="R146" s="25"/>
      <c r="S146" s="23"/>
      <c r="T146" s="24"/>
      <c r="U146" s="25"/>
      <c r="V146" s="25"/>
      <c r="W146" s="23"/>
      <c r="X146" s="24"/>
      <c r="Y146" s="25"/>
      <c r="Z146" s="25"/>
      <c r="AA146" s="23"/>
      <c r="AB146" s="24"/>
      <c r="AC146" s="25"/>
      <c r="AD146" s="25"/>
      <c r="AE146" s="19">
        <f t="shared" si="10"/>
        <v>0</v>
      </c>
      <c r="AF146" s="19">
        <f t="shared" si="11"/>
        <v>0</v>
      </c>
      <c r="AG146" s="19">
        <f t="shared" si="11"/>
        <v>0</v>
      </c>
      <c r="AH146" s="19">
        <f t="shared" si="12"/>
        <v>0</v>
      </c>
    </row>
    <row r="147" spans="1:34" ht="13" x14ac:dyDescent="0.3">
      <c r="A147" s="16">
        <f t="shared" si="9"/>
        <v>143</v>
      </c>
      <c r="B147" s="27" t="s">
        <v>171</v>
      </c>
      <c r="C147" s="23"/>
      <c r="D147" s="24"/>
      <c r="E147" s="25"/>
      <c r="F147" s="25"/>
      <c r="G147" s="23"/>
      <c r="H147" s="24"/>
      <c r="I147" s="25"/>
      <c r="J147" s="25"/>
      <c r="K147" s="23"/>
      <c r="L147" s="24"/>
      <c r="M147" s="25"/>
      <c r="N147" s="25"/>
      <c r="O147" s="23"/>
      <c r="P147" s="24"/>
      <c r="Q147" s="25"/>
      <c r="R147" s="25"/>
      <c r="S147" s="23"/>
      <c r="T147" s="24"/>
      <c r="U147" s="25"/>
      <c r="V147" s="25"/>
      <c r="W147" s="23"/>
      <c r="X147" s="24"/>
      <c r="Y147" s="25"/>
      <c r="Z147" s="25"/>
      <c r="AA147" s="23"/>
      <c r="AB147" s="24"/>
      <c r="AC147" s="25"/>
      <c r="AD147" s="25"/>
      <c r="AE147" s="19">
        <f t="shared" si="10"/>
        <v>0</v>
      </c>
      <c r="AF147" s="19">
        <f t="shared" si="11"/>
        <v>0</v>
      </c>
      <c r="AG147" s="19">
        <f t="shared" si="11"/>
        <v>0</v>
      </c>
      <c r="AH147" s="19">
        <f t="shared" si="12"/>
        <v>0</v>
      </c>
    </row>
    <row r="148" spans="1:34" ht="13" x14ac:dyDescent="0.3">
      <c r="A148" s="16">
        <f t="shared" si="9"/>
        <v>144</v>
      </c>
      <c r="B148" s="27" t="s">
        <v>172</v>
      </c>
      <c r="C148" s="23"/>
      <c r="D148" s="24"/>
      <c r="E148" s="25"/>
      <c r="F148" s="25"/>
      <c r="G148" s="23"/>
      <c r="H148" s="24"/>
      <c r="I148" s="25"/>
      <c r="J148" s="25"/>
      <c r="K148" s="23"/>
      <c r="L148" s="24"/>
      <c r="M148" s="25"/>
      <c r="N148" s="25"/>
      <c r="O148" s="23"/>
      <c r="P148" s="24"/>
      <c r="Q148" s="25"/>
      <c r="R148" s="25"/>
      <c r="S148" s="23"/>
      <c r="T148" s="24"/>
      <c r="U148" s="25"/>
      <c r="V148" s="25"/>
      <c r="W148" s="23"/>
      <c r="X148" s="24"/>
      <c r="Y148" s="25"/>
      <c r="Z148" s="25"/>
      <c r="AA148" s="23"/>
      <c r="AB148" s="24"/>
      <c r="AC148" s="25"/>
      <c r="AD148" s="25"/>
      <c r="AE148" s="19">
        <f t="shared" si="10"/>
        <v>0</v>
      </c>
      <c r="AF148" s="19">
        <f t="shared" si="11"/>
        <v>0</v>
      </c>
      <c r="AG148" s="19">
        <f t="shared" si="11"/>
        <v>0</v>
      </c>
      <c r="AH148" s="19">
        <f t="shared" si="12"/>
        <v>0</v>
      </c>
    </row>
    <row r="149" spans="1:34" ht="13" x14ac:dyDescent="0.3">
      <c r="A149" s="16">
        <f t="shared" si="9"/>
        <v>145</v>
      </c>
      <c r="B149" s="27" t="s">
        <v>173</v>
      </c>
      <c r="C149" s="23"/>
      <c r="D149" s="24"/>
      <c r="E149" s="25"/>
      <c r="F149" s="25"/>
      <c r="G149" s="23"/>
      <c r="H149" s="24"/>
      <c r="I149" s="25"/>
      <c r="J149" s="25"/>
      <c r="K149" s="23"/>
      <c r="L149" s="24"/>
      <c r="M149" s="25"/>
      <c r="N149" s="25"/>
      <c r="O149" s="23"/>
      <c r="P149" s="24"/>
      <c r="Q149" s="25"/>
      <c r="R149" s="25"/>
      <c r="S149" s="23"/>
      <c r="T149" s="24"/>
      <c r="U149" s="25"/>
      <c r="V149" s="25"/>
      <c r="W149" s="23"/>
      <c r="X149" s="24"/>
      <c r="Y149" s="25"/>
      <c r="Z149" s="25"/>
      <c r="AA149" s="23"/>
      <c r="AB149" s="24"/>
      <c r="AC149" s="25"/>
      <c r="AD149" s="25"/>
      <c r="AE149" s="19">
        <f t="shared" si="10"/>
        <v>0</v>
      </c>
      <c r="AF149" s="19">
        <f t="shared" si="11"/>
        <v>0</v>
      </c>
      <c r="AG149" s="19">
        <f t="shared" si="11"/>
        <v>0</v>
      </c>
      <c r="AH149" s="19">
        <f t="shared" si="12"/>
        <v>0</v>
      </c>
    </row>
    <row r="150" spans="1:34" ht="13" x14ac:dyDescent="0.3">
      <c r="A150" s="16">
        <f t="shared" si="9"/>
        <v>146</v>
      </c>
      <c r="B150" s="27" t="s">
        <v>174</v>
      </c>
      <c r="C150" s="23"/>
      <c r="D150" s="24"/>
      <c r="E150" s="25"/>
      <c r="F150" s="25"/>
      <c r="G150" s="23"/>
      <c r="H150" s="24"/>
      <c r="I150" s="25"/>
      <c r="J150" s="25"/>
      <c r="K150" s="23"/>
      <c r="L150" s="24"/>
      <c r="M150" s="25"/>
      <c r="N150" s="25"/>
      <c r="O150" s="23"/>
      <c r="P150" s="24"/>
      <c r="Q150" s="25"/>
      <c r="R150" s="25"/>
      <c r="S150" s="23"/>
      <c r="T150" s="24"/>
      <c r="U150" s="25"/>
      <c r="V150" s="25"/>
      <c r="W150" s="23"/>
      <c r="X150" s="24"/>
      <c r="Y150" s="25"/>
      <c r="Z150" s="25"/>
      <c r="AA150" s="23"/>
      <c r="AB150" s="24"/>
      <c r="AC150" s="25"/>
      <c r="AD150" s="25"/>
      <c r="AE150" s="19">
        <f t="shared" si="10"/>
        <v>0</v>
      </c>
      <c r="AF150" s="19">
        <f t="shared" si="11"/>
        <v>0</v>
      </c>
      <c r="AG150" s="19">
        <f t="shared" si="11"/>
        <v>0</v>
      </c>
      <c r="AH150" s="19">
        <f t="shared" si="12"/>
        <v>0</v>
      </c>
    </row>
    <row r="151" spans="1:34" ht="13" x14ac:dyDescent="0.3">
      <c r="A151" s="16">
        <f t="shared" si="9"/>
        <v>147</v>
      </c>
      <c r="B151" s="27" t="s">
        <v>175</v>
      </c>
      <c r="C151" s="23"/>
      <c r="D151" s="24"/>
      <c r="E151" s="25"/>
      <c r="F151" s="25"/>
      <c r="G151" s="23"/>
      <c r="H151" s="24"/>
      <c r="I151" s="25"/>
      <c r="J151" s="25"/>
      <c r="K151" s="23"/>
      <c r="L151" s="24"/>
      <c r="M151" s="25"/>
      <c r="N151" s="25"/>
      <c r="O151" s="23"/>
      <c r="P151" s="24"/>
      <c r="Q151" s="25"/>
      <c r="R151" s="25"/>
      <c r="S151" s="23"/>
      <c r="T151" s="24"/>
      <c r="U151" s="25"/>
      <c r="V151" s="25"/>
      <c r="W151" s="23"/>
      <c r="X151" s="24"/>
      <c r="Y151" s="25"/>
      <c r="Z151" s="25"/>
      <c r="AA151" s="23"/>
      <c r="AB151" s="24"/>
      <c r="AC151" s="25"/>
      <c r="AD151" s="25"/>
      <c r="AE151" s="19">
        <f t="shared" si="10"/>
        <v>0</v>
      </c>
      <c r="AF151" s="19">
        <f t="shared" si="11"/>
        <v>0</v>
      </c>
      <c r="AG151" s="19">
        <f t="shared" si="11"/>
        <v>0</v>
      </c>
      <c r="AH151" s="19">
        <f t="shared" si="12"/>
        <v>0</v>
      </c>
    </row>
    <row r="152" spans="1:34" ht="13" x14ac:dyDescent="0.3">
      <c r="A152" s="16">
        <f t="shared" si="9"/>
        <v>148</v>
      </c>
      <c r="B152" s="27" t="s">
        <v>176</v>
      </c>
      <c r="C152" s="23"/>
      <c r="D152" s="24"/>
      <c r="E152" s="25"/>
      <c r="F152" s="25"/>
      <c r="G152" s="23"/>
      <c r="H152" s="24"/>
      <c r="I152" s="25"/>
      <c r="J152" s="25"/>
      <c r="K152" s="23"/>
      <c r="L152" s="24"/>
      <c r="M152" s="25"/>
      <c r="N152" s="25"/>
      <c r="O152" s="23"/>
      <c r="P152" s="24"/>
      <c r="Q152" s="25"/>
      <c r="R152" s="25"/>
      <c r="S152" s="23"/>
      <c r="T152" s="24"/>
      <c r="U152" s="25"/>
      <c r="V152" s="25"/>
      <c r="W152" s="23"/>
      <c r="X152" s="24"/>
      <c r="Y152" s="25"/>
      <c r="Z152" s="25"/>
      <c r="AA152" s="23"/>
      <c r="AB152" s="24"/>
      <c r="AC152" s="25"/>
      <c r="AD152" s="25"/>
      <c r="AE152" s="19">
        <f t="shared" si="10"/>
        <v>0</v>
      </c>
      <c r="AF152" s="19">
        <f t="shared" si="11"/>
        <v>0</v>
      </c>
      <c r="AG152" s="19">
        <f t="shared" si="11"/>
        <v>0</v>
      </c>
      <c r="AH152" s="19">
        <f t="shared" si="12"/>
        <v>0</v>
      </c>
    </row>
    <row r="153" spans="1:34" ht="13" x14ac:dyDescent="0.3">
      <c r="A153" s="16">
        <f t="shared" si="9"/>
        <v>149</v>
      </c>
      <c r="B153" s="27" t="s">
        <v>177</v>
      </c>
      <c r="C153" s="23"/>
      <c r="D153" s="24"/>
      <c r="E153" s="25"/>
      <c r="F153" s="25"/>
      <c r="G153" s="23"/>
      <c r="H153" s="24"/>
      <c r="I153" s="25"/>
      <c r="J153" s="25"/>
      <c r="K153" s="23"/>
      <c r="L153" s="24"/>
      <c r="M153" s="25"/>
      <c r="N153" s="25"/>
      <c r="O153" s="23"/>
      <c r="P153" s="24"/>
      <c r="Q153" s="25"/>
      <c r="R153" s="25"/>
      <c r="S153" s="23"/>
      <c r="T153" s="24"/>
      <c r="U153" s="25"/>
      <c r="V153" s="25"/>
      <c r="W153" s="23"/>
      <c r="X153" s="24"/>
      <c r="Y153" s="25"/>
      <c r="Z153" s="25"/>
      <c r="AA153" s="23"/>
      <c r="AB153" s="24"/>
      <c r="AC153" s="25"/>
      <c r="AD153" s="25"/>
      <c r="AE153" s="19">
        <f t="shared" si="10"/>
        <v>0</v>
      </c>
      <c r="AF153" s="19">
        <f t="shared" si="11"/>
        <v>0</v>
      </c>
      <c r="AG153" s="19">
        <f t="shared" si="11"/>
        <v>0</v>
      </c>
      <c r="AH153" s="19">
        <f t="shared" si="12"/>
        <v>0</v>
      </c>
    </row>
    <row r="154" spans="1:34" ht="13" x14ac:dyDescent="0.3">
      <c r="A154" s="16">
        <f t="shared" si="9"/>
        <v>150</v>
      </c>
      <c r="B154" s="27" t="s">
        <v>178</v>
      </c>
      <c r="C154" s="23"/>
      <c r="D154" s="24"/>
      <c r="E154" s="25"/>
      <c r="F154" s="25"/>
      <c r="G154" s="23"/>
      <c r="H154" s="24"/>
      <c r="I154" s="25"/>
      <c r="J154" s="25"/>
      <c r="K154" s="23"/>
      <c r="L154" s="24"/>
      <c r="M154" s="25"/>
      <c r="N154" s="25"/>
      <c r="O154" s="23"/>
      <c r="P154" s="24"/>
      <c r="Q154" s="25"/>
      <c r="R154" s="25"/>
      <c r="S154" s="23"/>
      <c r="T154" s="24"/>
      <c r="U154" s="25"/>
      <c r="V154" s="25"/>
      <c r="W154" s="23"/>
      <c r="X154" s="24"/>
      <c r="Y154" s="25"/>
      <c r="Z154" s="25"/>
      <c r="AA154" s="23"/>
      <c r="AB154" s="24"/>
      <c r="AC154" s="25"/>
      <c r="AD154" s="25"/>
      <c r="AE154" s="19">
        <f t="shared" si="10"/>
        <v>0</v>
      </c>
      <c r="AF154" s="19">
        <f t="shared" si="11"/>
        <v>0</v>
      </c>
      <c r="AG154" s="19">
        <f t="shared" si="11"/>
        <v>0</v>
      </c>
      <c r="AH154" s="19">
        <f t="shared" si="12"/>
        <v>0</v>
      </c>
    </row>
    <row r="155" spans="1:34" ht="13" x14ac:dyDescent="0.3">
      <c r="A155" s="16">
        <f t="shared" si="9"/>
        <v>151</v>
      </c>
      <c r="B155" s="27" t="s">
        <v>179</v>
      </c>
      <c r="C155" s="23"/>
      <c r="D155" s="24"/>
      <c r="E155" s="25"/>
      <c r="F155" s="25"/>
      <c r="G155" s="23"/>
      <c r="H155" s="24"/>
      <c r="I155" s="25"/>
      <c r="J155" s="25"/>
      <c r="K155" s="23"/>
      <c r="L155" s="24"/>
      <c r="M155" s="25"/>
      <c r="N155" s="25"/>
      <c r="O155" s="23"/>
      <c r="P155" s="24"/>
      <c r="Q155" s="25"/>
      <c r="R155" s="25"/>
      <c r="S155" s="23"/>
      <c r="T155" s="24"/>
      <c r="U155" s="25"/>
      <c r="V155" s="25"/>
      <c r="W155" s="23"/>
      <c r="X155" s="24"/>
      <c r="Y155" s="25"/>
      <c r="Z155" s="25"/>
      <c r="AA155" s="23"/>
      <c r="AB155" s="24"/>
      <c r="AC155" s="25"/>
      <c r="AD155" s="25"/>
      <c r="AE155" s="19">
        <f t="shared" si="10"/>
        <v>0</v>
      </c>
      <c r="AF155" s="19">
        <f t="shared" si="11"/>
        <v>0</v>
      </c>
      <c r="AG155" s="19">
        <f t="shared" si="11"/>
        <v>0</v>
      </c>
      <c r="AH155" s="19">
        <f t="shared" si="12"/>
        <v>0</v>
      </c>
    </row>
    <row r="156" spans="1:34" ht="13" x14ac:dyDescent="0.3">
      <c r="A156" s="16">
        <f t="shared" si="9"/>
        <v>152</v>
      </c>
      <c r="B156" s="27" t="s">
        <v>180</v>
      </c>
      <c r="C156" s="23"/>
      <c r="D156" s="24"/>
      <c r="E156" s="25"/>
      <c r="F156" s="25"/>
      <c r="G156" s="23"/>
      <c r="H156" s="24"/>
      <c r="I156" s="25"/>
      <c r="J156" s="25"/>
      <c r="K156" s="23"/>
      <c r="L156" s="24"/>
      <c r="M156" s="25"/>
      <c r="N156" s="25"/>
      <c r="O156" s="23"/>
      <c r="P156" s="24"/>
      <c r="Q156" s="25"/>
      <c r="R156" s="25"/>
      <c r="S156" s="23"/>
      <c r="T156" s="24"/>
      <c r="U156" s="25"/>
      <c r="V156" s="25"/>
      <c r="W156" s="23"/>
      <c r="X156" s="24"/>
      <c r="Y156" s="25"/>
      <c r="Z156" s="25"/>
      <c r="AA156" s="23"/>
      <c r="AB156" s="24"/>
      <c r="AC156" s="25"/>
      <c r="AD156" s="25"/>
      <c r="AE156" s="19">
        <f t="shared" si="10"/>
        <v>0</v>
      </c>
      <c r="AF156" s="19">
        <f t="shared" si="11"/>
        <v>0</v>
      </c>
      <c r="AG156" s="19">
        <f t="shared" si="11"/>
        <v>0</v>
      </c>
      <c r="AH156" s="19">
        <f t="shared" si="12"/>
        <v>0</v>
      </c>
    </row>
    <row r="157" spans="1:34" ht="13" x14ac:dyDescent="0.3">
      <c r="A157" s="16">
        <f t="shared" si="9"/>
        <v>153</v>
      </c>
      <c r="B157" s="27" t="s">
        <v>181</v>
      </c>
      <c r="C157" s="23"/>
      <c r="D157" s="24"/>
      <c r="E157" s="25"/>
      <c r="F157" s="25"/>
      <c r="G157" s="23"/>
      <c r="H157" s="24"/>
      <c r="I157" s="25"/>
      <c r="J157" s="25"/>
      <c r="K157" s="23"/>
      <c r="L157" s="24"/>
      <c r="M157" s="25"/>
      <c r="N157" s="25"/>
      <c r="O157" s="23"/>
      <c r="P157" s="24"/>
      <c r="Q157" s="25"/>
      <c r="R157" s="25"/>
      <c r="S157" s="23"/>
      <c r="T157" s="24"/>
      <c r="U157" s="25"/>
      <c r="V157" s="25"/>
      <c r="W157" s="23"/>
      <c r="X157" s="24"/>
      <c r="Y157" s="25"/>
      <c r="Z157" s="25"/>
      <c r="AA157" s="23"/>
      <c r="AB157" s="24"/>
      <c r="AC157" s="25"/>
      <c r="AD157" s="25"/>
      <c r="AE157" s="19">
        <f t="shared" si="10"/>
        <v>0</v>
      </c>
      <c r="AF157" s="19">
        <f t="shared" si="11"/>
        <v>0</v>
      </c>
      <c r="AG157" s="19">
        <f t="shared" si="11"/>
        <v>0</v>
      </c>
      <c r="AH157" s="19">
        <f t="shared" si="12"/>
        <v>0</v>
      </c>
    </row>
    <row r="158" spans="1:34" ht="13" x14ac:dyDescent="0.3">
      <c r="A158" s="16">
        <f t="shared" si="9"/>
        <v>154</v>
      </c>
      <c r="B158" s="27" t="s">
        <v>182</v>
      </c>
      <c r="C158" s="23"/>
      <c r="D158" s="24"/>
      <c r="E158" s="25"/>
      <c r="F158" s="25"/>
      <c r="G158" s="23"/>
      <c r="H158" s="24"/>
      <c r="I158" s="25"/>
      <c r="J158" s="25"/>
      <c r="K158" s="23"/>
      <c r="L158" s="24"/>
      <c r="M158" s="25"/>
      <c r="N158" s="25"/>
      <c r="O158" s="23"/>
      <c r="P158" s="24"/>
      <c r="Q158" s="25"/>
      <c r="R158" s="25"/>
      <c r="S158" s="23"/>
      <c r="T158" s="24"/>
      <c r="U158" s="25"/>
      <c r="V158" s="25"/>
      <c r="W158" s="23"/>
      <c r="X158" s="24"/>
      <c r="Y158" s="25"/>
      <c r="Z158" s="25"/>
      <c r="AA158" s="23"/>
      <c r="AB158" s="24"/>
      <c r="AC158" s="25"/>
      <c r="AD158" s="25"/>
      <c r="AE158" s="19">
        <f t="shared" si="10"/>
        <v>0</v>
      </c>
      <c r="AF158" s="19">
        <f t="shared" si="11"/>
        <v>0</v>
      </c>
      <c r="AG158" s="19">
        <f t="shared" si="11"/>
        <v>0</v>
      </c>
      <c r="AH158" s="19">
        <f t="shared" si="12"/>
        <v>0</v>
      </c>
    </row>
    <row r="159" spans="1:34" ht="13" x14ac:dyDescent="0.3">
      <c r="A159" s="16">
        <f t="shared" si="9"/>
        <v>155</v>
      </c>
      <c r="B159" s="27" t="s">
        <v>183</v>
      </c>
      <c r="C159" s="23"/>
      <c r="D159" s="24"/>
      <c r="E159" s="25"/>
      <c r="F159" s="25"/>
      <c r="G159" s="23"/>
      <c r="H159" s="24"/>
      <c r="I159" s="25"/>
      <c r="J159" s="25"/>
      <c r="K159" s="23"/>
      <c r="L159" s="24"/>
      <c r="M159" s="25"/>
      <c r="N159" s="25"/>
      <c r="O159" s="23"/>
      <c r="P159" s="24"/>
      <c r="Q159" s="25"/>
      <c r="R159" s="25"/>
      <c r="S159" s="23"/>
      <c r="T159" s="24"/>
      <c r="U159" s="25"/>
      <c r="V159" s="25"/>
      <c r="W159" s="23"/>
      <c r="X159" s="24"/>
      <c r="Y159" s="25"/>
      <c r="Z159" s="25"/>
      <c r="AA159" s="23"/>
      <c r="AB159" s="24"/>
      <c r="AC159" s="25"/>
      <c r="AD159" s="25"/>
      <c r="AE159" s="19">
        <f t="shared" si="10"/>
        <v>0</v>
      </c>
      <c r="AF159" s="19">
        <f t="shared" si="11"/>
        <v>0</v>
      </c>
      <c r="AG159" s="19">
        <f t="shared" si="11"/>
        <v>0</v>
      </c>
      <c r="AH159" s="19">
        <f t="shared" si="12"/>
        <v>0</v>
      </c>
    </row>
    <row r="160" spans="1:34" ht="13" x14ac:dyDescent="0.3">
      <c r="A160" s="16">
        <f t="shared" si="9"/>
        <v>156</v>
      </c>
      <c r="B160" s="27" t="s">
        <v>184</v>
      </c>
      <c r="C160" s="23"/>
      <c r="D160" s="24"/>
      <c r="E160" s="25"/>
      <c r="F160" s="25"/>
      <c r="G160" s="23"/>
      <c r="H160" s="24"/>
      <c r="I160" s="25"/>
      <c r="J160" s="25"/>
      <c r="K160" s="23"/>
      <c r="L160" s="24"/>
      <c r="M160" s="25"/>
      <c r="N160" s="25"/>
      <c r="O160" s="23"/>
      <c r="P160" s="24"/>
      <c r="Q160" s="25"/>
      <c r="R160" s="25"/>
      <c r="S160" s="23"/>
      <c r="T160" s="24"/>
      <c r="U160" s="25"/>
      <c r="V160" s="25"/>
      <c r="W160" s="23"/>
      <c r="X160" s="24"/>
      <c r="Y160" s="25"/>
      <c r="Z160" s="25"/>
      <c r="AA160" s="23"/>
      <c r="AB160" s="24"/>
      <c r="AC160" s="25"/>
      <c r="AD160" s="25"/>
      <c r="AE160" s="19">
        <f t="shared" si="10"/>
        <v>0</v>
      </c>
      <c r="AF160" s="19">
        <f t="shared" si="11"/>
        <v>0</v>
      </c>
      <c r="AG160" s="19">
        <f t="shared" si="11"/>
        <v>0</v>
      </c>
      <c r="AH160" s="19">
        <f t="shared" si="12"/>
        <v>0</v>
      </c>
    </row>
    <row r="161" spans="1:34" ht="13" x14ac:dyDescent="0.3">
      <c r="A161" s="16">
        <f t="shared" si="9"/>
        <v>157</v>
      </c>
      <c r="B161" s="27" t="s">
        <v>185</v>
      </c>
      <c r="C161" s="23"/>
      <c r="D161" s="24"/>
      <c r="E161" s="25"/>
      <c r="F161" s="25"/>
      <c r="G161" s="23"/>
      <c r="H161" s="24"/>
      <c r="I161" s="25"/>
      <c r="J161" s="25"/>
      <c r="K161" s="23"/>
      <c r="L161" s="24"/>
      <c r="M161" s="25"/>
      <c r="N161" s="25"/>
      <c r="O161" s="23"/>
      <c r="P161" s="24"/>
      <c r="Q161" s="25"/>
      <c r="R161" s="25"/>
      <c r="S161" s="23"/>
      <c r="T161" s="24"/>
      <c r="U161" s="25"/>
      <c r="V161" s="25"/>
      <c r="W161" s="23"/>
      <c r="X161" s="24"/>
      <c r="Y161" s="25"/>
      <c r="Z161" s="25"/>
      <c r="AA161" s="23"/>
      <c r="AB161" s="24"/>
      <c r="AC161" s="25"/>
      <c r="AD161" s="25"/>
      <c r="AE161" s="19">
        <f t="shared" si="10"/>
        <v>0</v>
      </c>
      <c r="AF161" s="19">
        <f t="shared" si="11"/>
        <v>0</v>
      </c>
      <c r="AG161" s="19">
        <f t="shared" si="11"/>
        <v>0</v>
      </c>
      <c r="AH161" s="19">
        <f t="shared" si="12"/>
        <v>0</v>
      </c>
    </row>
    <row r="162" spans="1:34" ht="13" x14ac:dyDescent="0.3">
      <c r="A162" s="16">
        <f t="shared" si="9"/>
        <v>158</v>
      </c>
      <c r="B162" s="27" t="s">
        <v>186</v>
      </c>
      <c r="C162" s="23"/>
      <c r="D162" s="24"/>
      <c r="E162" s="25"/>
      <c r="F162" s="25"/>
      <c r="G162" s="23"/>
      <c r="H162" s="24"/>
      <c r="I162" s="25"/>
      <c r="J162" s="25"/>
      <c r="K162" s="23"/>
      <c r="L162" s="24"/>
      <c r="M162" s="25"/>
      <c r="N162" s="25"/>
      <c r="O162" s="23"/>
      <c r="P162" s="24"/>
      <c r="Q162" s="25"/>
      <c r="R162" s="25"/>
      <c r="S162" s="23"/>
      <c r="T162" s="24"/>
      <c r="U162" s="25"/>
      <c r="V162" s="25"/>
      <c r="W162" s="23"/>
      <c r="X162" s="24"/>
      <c r="Y162" s="25"/>
      <c r="Z162" s="25"/>
      <c r="AA162" s="23"/>
      <c r="AB162" s="24"/>
      <c r="AC162" s="25"/>
      <c r="AD162" s="25"/>
      <c r="AE162" s="19">
        <f t="shared" si="10"/>
        <v>0</v>
      </c>
      <c r="AF162" s="19">
        <f t="shared" si="11"/>
        <v>0</v>
      </c>
      <c r="AG162" s="19">
        <f t="shared" si="11"/>
        <v>0</v>
      </c>
      <c r="AH162" s="19">
        <f t="shared" si="12"/>
        <v>0</v>
      </c>
    </row>
    <row r="163" spans="1:34" ht="13" x14ac:dyDescent="0.3">
      <c r="A163" s="16">
        <f t="shared" si="9"/>
        <v>159</v>
      </c>
      <c r="B163" s="27" t="s">
        <v>187</v>
      </c>
      <c r="C163" s="23"/>
      <c r="D163" s="24"/>
      <c r="E163" s="25"/>
      <c r="F163" s="25"/>
      <c r="G163" s="23"/>
      <c r="H163" s="24"/>
      <c r="I163" s="25"/>
      <c r="J163" s="25"/>
      <c r="K163" s="23"/>
      <c r="L163" s="24"/>
      <c r="M163" s="25"/>
      <c r="N163" s="25"/>
      <c r="O163" s="23"/>
      <c r="P163" s="24"/>
      <c r="Q163" s="25"/>
      <c r="R163" s="25"/>
      <c r="S163" s="23"/>
      <c r="T163" s="24"/>
      <c r="U163" s="25"/>
      <c r="V163" s="25"/>
      <c r="W163" s="23"/>
      <c r="X163" s="24"/>
      <c r="Y163" s="25"/>
      <c r="Z163" s="25"/>
      <c r="AA163" s="23"/>
      <c r="AB163" s="24"/>
      <c r="AC163" s="25"/>
      <c r="AD163" s="25"/>
      <c r="AE163" s="19">
        <f t="shared" si="10"/>
        <v>0</v>
      </c>
      <c r="AF163" s="19">
        <f t="shared" si="11"/>
        <v>0</v>
      </c>
      <c r="AG163" s="19">
        <f t="shared" si="11"/>
        <v>0</v>
      </c>
      <c r="AH163" s="19">
        <f t="shared" si="12"/>
        <v>0</v>
      </c>
    </row>
    <row r="164" spans="1:34" ht="13" x14ac:dyDescent="0.3">
      <c r="A164" s="16">
        <f t="shared" si="9"/>
        <v>160</v>
      </c>
      <c r="B164" s="27" t="s">
        <v>188</v>
      </c>
      <c r="C164" s="23"/>
      <c r="D164" s="24"/>
      <c r="E164" s="25"/>
      <c r="F164" s="25"/>
      <c r="G164" s="23"/>
      <c r="H164" s="24"/>
      <c r="I164" s="25"/>
      <c r="J164" s="25"/>
      <c r="K164" s="23"/>
      <c r="L164" s="24"/>
      <c r="M164" s="25"/>
      <c r="N164" s="25"/>
      <c r="O164" s="23"/>
      <c r="P164" s="24"/>
      <c r="Q164" s="25"/>
      <c r="R164" s="25"/>
      <c r="S164" s="23"/>
      <c r="T164" s="24"/>
      <c r="U164" s="25"/>
      <c r="V164" s="25"/>
      <c r="W164" s="23"/>
      <c r="X164" s="24"/>
      <c r="Y164" s="25"/>
      <c r="Z164" s="25"/>
      <c r="AA164" s="23"/>
      <c r="AB164" s="24"/>
      <c r="AC164" s="25"/>
      <c r="AD164" s="25"/>
      <c r="AE164" s="19">
        <f t="shared" si="10"/>
        <v>0</v>
      </c>
      <c r="AF164" s="19">
        <f t="shared" si="11"/>
        <v>0</v>
      </c>
      <c r="AG164" s="19">
        <f t="shared" si="11"/>
        <v>0</v>
      </c>
      <c r="AH164" s="19">
        <f t="shared" si="12"/>
        <v>0</v>
      </c>
    </row>
    <row r="165" spans="1:34" ht="13" x14ac:dyDescent="0.3">
      <c r="A165" s="16">
        <f t="shared" si="9"/>
        <v>161</v>
      </c>
      <c r="B165" s="27" t="s">
        <v>189</v>
      </c>
      <c r="C165" s="23"/>
      <c r="D165" s="24"/>
      <c r="E165" s="25"/>
      <c r="F165" s="25"/>
      <c r="G165" s="23"/>
      <c r="H165" s="24"/>
      <c r="I165" s="25"/>
      <c r="J165" s="25"/>
      <c r="K165" s="23"/>
      <c r="L165" s="24"/>
      <c r="M165" s="25"/>
      <c r="N165" s="25"/>
      <c r="O165" s="23"/>
      <c r="P165" s="24"/>
      <c r="Q165" s="25"/>
      <c r="R165" s="25"/>
      <c r="S165" s="23"/>
      <c r="T165" s="24"/>
      <c r="U165" s="25"/>
      <c r="V165" s="25"/>
      <c r="W165" s="23"/>
      <c r="X165" s="24"/>
      <c r="Y165" s="25"/>
      <c r="Z165" s="25"/>
      <c r="AA165" s="23"/>
      <c r="AB165" s="24"/>
      <c r="AC165" s="25"/>
      <c r="AD165" s="25"/>
      <c r="AE165" s="19">
        <f t="shared" si="10"/>
        <v>0</v>
      </c>
      <c r="AF165" s="19">
        <f t="shared" si="11"/>
        <v>0</v>
      </c>
      <c r="AG165" s="19">
        <f t="shared" si="11"/>
        <v>0</v>
      </c>
      <c r="AH165" s="19">
        <f t="shared" si="12"/>
        <v>0</v>
      </c>
    </row>
    <row r="166" spans="1:34" ht="13" x14ac:dyDescent="0.3">
      <c r="A166" s="16">
        <f t="shared" si="9"/>
        <v>162</v>
      </c>
      <c r="B166" s="27" t="s">
        <v>190</v>
      </c>
      <c r="C166" s="23"/>
      <c r="D166" s="24"/>
      <c r="E166" s="25"/>
      <c r="F166" s="25"/>
      <c r="G166" s="23"/>
      <c r="H166" s="24"/>
      <c r="I166" s="25"/>
      <c r="J166" s="25"/>
      <c r="K166" s="23"/>
      <c r="L166" s="24"/>
      <c r="M166" s="25"/>
      <c r="N166" s="25"/>
      <c r="O166" s="23"/>
      <c r="P166" s="24"/>
      <c r="Q166" s="25"/>
      <c r="R166" s="25"/>
      <c r="S166" s="23"/>
      <c r="T166" s="24"/>
      <c r="U166" s="25"/>
      <c r="V166" s="25"/>
      <c r="W166" s="23"/>
      <c r="X166" s="24"/>
      <c r="Y166" s="25"/>
      <c r="Z166" s="25"/>
      <c r="AA166" s="23"/>
      <c r="AB166" s="24"/>
      <c r="AC166" s="25"/>
      <c r="AD166" s="25"/>
      <c r="AE166" s="19">
        <f t="shared" si="10"/>
        <v>0</v>
      </c>
      <c r="AF166" s="19">
        <f t="shared" si="11"/>
        <v>0</v>
      </c>
      <c r="AG166" s="19">
        <f t="shared" si="11"/>
        <v>0</v>
      </c>
      <c r="AH166" s="19">
        <f t="shared" si="12"/>
        <v>0</v>
      </c>
    </row>
    <row r="167" spans="1:34" ht="13" x14ac:dyDescent="0.3">
      <c r="A167" s="16">
        <f t="shared" si="9"/>
        <v>163</v>
      </c>
      <c r="B167" s="27" t="s">
        <v>191</v>
      </c>
      <c r="C167" s="23"/>
      <c r="D167" s="24"/>
      <c r="E167" s="25"/>
      <c r="F167" s="25"/>
      <c r="G167" s="23"/>
      <c r="H167" s="24"/>
      <c r="I167" s="25"/>
      <c r="J167" s="25"/>
      <c r="K167" s="23"/>
      <c r="L167" s="24"/>
      <c r="M167" s="25"/>
      <c r="N167" s="25"/>
      <c r="O167" s="23"/>
      <c r="P167" s="24"/>
      <c r="Q167" s="25"/>
      <c r="R167" s="25"/>
      <c r="S167" s="23"/>
      <c r="T167" s="24"/>
      <c r="U167" s="25"/>
      <c r="V167" s="25"/>
      <c r="W167" s="23"/>
      <c r="X167" s="24"/>
      <c r="Y167" s="25"/>
      <c r="Z167" s="25"/>
      <c r="AA167" s="23"/>
      <c r="AB167" s="24"/>
      <c r="AC167" s="25"/>
      <c r="AD167" s="25"/>
      <c r="AE167" s="19">
        <f t="shared" si="10"/>
        <v>0</v>
      </c>
      <c r="AF167" s="19">
        <f t="shared" si="11"/>
        <v>0</v>
      </c>
      <c r="AG167" s="19">
        <f t="shared" si="11"/>
        <v>0</v>
      </c>
      <c r="AH167" s="19">
        <f t="shared" si="12"/>
        <v>0</v>
      </c>
    </row>
    <row r="168" spans="1:34" ht="13" x14ac:dyDescent="0.3">
      <c r="A168" s="16">
        <f t="shared" si="9"/>
        <v>164</v>
      </c>
      <c r="B168" s="27" t="s">
        <v>192</v>
      </c>
      <c r="C168" s="23"/>
      <c r="D168" s="24"/>
      <c r="E168" s="25"/>
      <c r="F168" s="25"/>
      <c r="G168" s="23"/>
      <c r="H168" s="24"/>
      <c r="I168" s="25"/>
      <c r="J168" s="25"/>
      <c r="K168" s="23"/>
      <c r="L168" s="24"/>
      <c r="M168" s="25"/>
      <c r="N168" s="25"/>
      <c r="O168" s="23"/>
      <c r="P168" s="24"/>
      <c r="Q168" s="25"/>
      <c r="R168" s="25"/>
      <c r="S168" s="23"/>
      <c r="T168" s="24"/>
      <c r="U168" s="25"/>
      <c r="V168" s="25"/>
      <c r="W168" s="23"/>
      <c r="X168" s="24"/>
      <c r="Y168" s="25"/>
      <c r="Z168" s="25"/>
      <c r="AA168" s="23"/>
      <c r="AB168" s="24"/>
      <c r="AC168" s="25"/>
      <c r="AD168" s="25"/>
      <c r="AE168" s="19">
        <f t="shared" si="10"/>
        <v>0</v>
      </c>
      <c r="AF168" s="19">
        <f t="shared" si="11"/>
        <v>0</v>
      </c>
      <c r="AG168" s="19">
        <f t="shared" si="11"/>
        <v>0</v>
      </c>
      <c r="AH168" s="19">
        <f t="shared" si="12"/>
        <v>0</v>
      </c>
    </row>
    <row r="169" spans="1:34" ht="13" x14ac:dyDescent="0.3">
      <c r="A169" s="16">
        <f t="shared" si="9"/>
        <v>165</v>
      </c>
      <c r="B169" s="27" t="s">
        <v>193</v>
      </c>
      <c r="C169" s="23"/>
      <c r="D169" s="24"/>
      <c r="E169" s="25"/>
      <c r="F169" s="25"/>
      <c r="G169" s="23"/>
      <c r="H169" s="24"/>
      <c r="I169" s="25"/>
      <c r="J169" s="25"/>
      <c r="K169" s="23"/>
      <c r="L169" s="24"/>
      <c r="M169" s="25"/>
      <c r="N169" s="25"/>
      <c r="O169" s="23"/>
      <c r="P169" s="24"/>
      <c r="Q169" s="25"/>
      <c r="R169" s="25"/>
      <c r="S169" s="23"/>
      <c r="T169" s="24"/>
      <c r="U169" s="25"/>
      <c r="V169" s="25"/>
      <c r="W169" s="23"/>
      <c r="X169" s="24"/>
      <c r="Y169" s="25"/>
      <c r="Z169" s="25"/>
      <c r="AA169" s="23"/>
      <c r="AB169" s="24"/>
      <c r="AC169" s="25"/>
      <c r="AD169" s="25"/>
      <c r="AE169" s="19">
        <f t="shared" si="10"/>
        <v>0</v>
      </c>
      <c r="AF169" s="19">
        <f t="shared" si="11"/>
        <v>0</v>
      </c>
      <c r="AG169" s="19">
        <f t="shared" si="11"/>
        <v>0</v>
      </c>
      <c r="AH169" s="19">
        <f t="shared" si="12"/>
        <v>0</v>
      </c>
    </row>
    <row r="170" spans="1:34" ht="13" x14ac:dyDescent="0.3">
      <c r="A170" s="16">
        <f t="shared" si="9"/>
        <v>166</v>
      </c>
      <c r="B170" s="27" t="s">
        <v>194</v>
      </c>
      <c r="C170" s="23"/>
      <c r="D170" s="24"/>
      <c r="E170" s="25"/>
      <c r="F170" s="25"/>
      <c r="G170" s="23"/>
      <c r="H170" s="24"/>
      <c r="I170" s="25"/>
      <c r="J170" s="25"/>
      <c r="K170" s="23"/>
      <c r="L170" s="24"/>
      <c r="M170" s="25"/>
      <c r="N170" s="25"/>
      <c r="O170" s="23"/>
      <c r="P170" s="24"/>
      <c r="Q170" s="25"/>
      <c r="R170" s="25"/>
      <c r="S170" s="23"/>
      <c r="T170" s="24"/>
      <c r="U170" s="25"/>
      <c r="V170" s="25"/>
      <c r="W170" s="23"/>
      <c r="X170" s="24"/>
      <c r="Y170" s="25"/>
      <c r="Z170" s="25"/>
      <c r="AA170" s="23"/>
      <c r="AB170" s="24"/>
      <c r="AC170" s="25"/>
      <c r="AD170" s="25"/>
      <c r="AE170" s="19">
        <f t="shared" si="10"/>
        <v>0</v>
      </c>
      <c r="AF170" s="19">
        <f t="shared" si="11"/>
        <v>0</v>
      </c>
      <c r="AG170" s="19">
        <f t="shared" si="11"/>
        <v>0</v>
      </c>
      <c r="AH170" s="19">
        <f t="shared" si="12"/>
        <v>0</v>
      </c>
    </row>
    <row r="171" spans="1:34" ht="13" x14ac:dyDescent="0.3">
      <c r="A171" s="16">
        <f t="shared" si="9"/>
        <v>167</v>
      </c>
      <c r="B171" s="27" t="s">
        <v>195</v>
      </c>
      <c r="C171" s="23"/>
      <c r="D171" s="24"/>
      <c r="E171" s="25"/>
      <c r="F171" s="25"/>
      <c r="G171" s="23"/>
      <c r="H171" s="24"/>
      <c r="I171" s="25"/>
      <c r="J171" s="25"/>
      <c r="K171" s="23"/>
      <c r="L171" s="24"/>
      <c r="M171" s="25"/>
      <c r="N171" s="25"/>
      <c r="O171" s="23"/>
      <c r="P171" s="24"/>
      <c r="Q171" s="25"/>
      <c r="R171" s="25"/>
      <c r="S171" s="23"/>
      <c r="T171" s="24"/>
      <c r="U171" s="25"/>
      <c r="V171" s="25"/>
      <c r="W171" s="23"/>
      <c r="X171" s="24"/>
      <c r="Y171" s="25"/>
      <c r="Z171" s="25"/>
      <c r="AA171" s="23"/>
      <c r="AB171" s="24"/>
      <c r="AC171" s="25"/>
      <c r="AD171" s="25"/>
      <c r="AE171" s="19">
        <f t="shared" si="10"/>
        <v>0</v>
      </c>
      <c r="AF171" s="19">
        <f t="shared" si="11"/>
        <v>0</v>
      </c>
      <c r="AG171" s="19">
        <f t="shared" si="11"/>
        <v>0</v>
      </c>
      <c r="AH171" s="19">
        <f t="shared" si="12"/>
        <v>0</v>
      </c>
    </row>
    <row r="172" spans="1:34" ht="13" x14ac:dyDescent="0.3">
      <c r="A172" s="16">
        <f t="shared" si="9"/>
        <v>168</v>
      </c>
      <c r="B172" s="27" t="s">
        <v>196</v>
      </c>
      <c r="C172" s="23"/>
      <c r="D172" s="24"/>
      <c r="E172" s="25"/>
      <c r="F172" s="25"/>
      <c r="G172" s="23"/>
      <c r="H172" s="24"/>
      <c r="I172" s="25"/>
      <c r="J172" s="25"/>
      <c r="K172" s="23"/>
      <c r="L172" s="24"/>
      <c r="M172" s="25"/>
      <c r="N172" s="25"/>
      <c r="O172" s="23"/>
      <c r="P172" s="24"/>
      <c r="Q172" s="25"/>
      <c r="R172" s="25"/>
      <c r="S172" s="23"/>
      <c r="T172" s="24"/>
      <c r="U172" s="25"/>
      <c r="V172" s="25"/>
      <c r="W172" s="23"/>
      <c r="X172" s="24"/>
      <c r="Y172" s="25"/>
      <c r="Z172" s="25"/>
      <c r="AA172" s="23"/>
      <c r="AB172" s="24"/>
      <c r="AC172" s="25"/>
      <c r="AD172" s="25"/>
      <c r="AE172" s="19">
        <f t="shared" si="10"/>
        <v>0</v>
      </c>
      <c r="AF172" s="19">
        <f t="shared" si="11"/>
        <v>0</v>
      </c>
      <c r="AG172" s="19">
        <f t="shared" si="11"/>
        <v>0</v>
      </c>
      <c r="AH172" s="19">
        <f t="shared" si="12"/>
        <v>0</v>
      </c>
    </row>
    <row r="173" spans="1:34" ht="13" x14ac:dyDescent="0.3">
      <c r="A173" s="16">
        <f t="shared" si="9"/>
        <v>169</v>
      </c>
      <c r="B173" s="27" t="s">
        <v>197</v>
      </c>
      <c r="C173" s="23"/>
      <c r="D173" s="24"/>
      <c r="E173" s="25"/>
      <c r="F173" s="25"/>
      <c r="G173" s="23"/>
      <c r="H173" s="24"/>
      <c r="I173" s="25"/>
      <c r="J173" s="25"/>
      <c r="K173" s="23"/>
      <c r="L173" s="24"/>
      <c r="M173" s="25"/>
      <c r="N173" s="25"/>
      <c r="O173" s="23"/>
      <c r="P173" s="24"/>
      <c r="Q173" s="25"/>
      <c r="R173" s="25"/>
      <c r="S173" s="23"/>
      <c r="T173" s="24"/>
      <c r="U173" s="25"/>
      <c r="V173" s="25"/>
      <c r="W173" s="23"/>
      <c r="X173" s="24"/>
      <c r="Y173" s="25"/>
      <c r="Z173" s="25"/>
      <c r="AA173" s="23"/>
      <c r="AB173" s="24"/>
      <c r="AC173" s="25"/>
      <c r="AD173" s="25"/>
      <c r="AE173" s="19">
        <f t="shared" si="10"/>
        <v>0</v>
      </c>
      <c r="AF173" s="19">
        <f t="shared" si="11"/>
        <v>0</v>
      </c>
      <c r="AG173" s="19">
        <f t="shared" si="11"/>
        <v>0</v>
      </c>
      <c r="AH173" s="19">
        <f t="shared" si="12"/>
        <v>0</v>
      </c>
    </row>
    <row r="174" spans="1:34" ht="13" x14ac:dyDescent="0.3">
      <c r="A174" s="16">
        <f t="shared" si="9"/>
        <v>170</v>
      </c>
      <c r="B174" s="27" t="s">
        <v>198</v>
      </c>
      <c r="C174" s="23"/>
      <c r="D174" s="24"/>
      <c r="E174" s="25"/>
      <c r="F174" s="25"/>
      <c r="G174" s="23"/>
      <c r="H174" s="24"/>
      <c r="I174" s="25"/>
      <c r="J174" s="25"/>
      <c r="K174" s="23"/>
      <c r="L174" s="24"/>
      <c r="M174" s="25"/>
      <c r="N174" s="25"/>
      <c r="O174" s="23"/>
      <c r="P174" s="24"/>
      <c r="Q174" s="25"/>
      <c r="R174" s="25"/>
      <c r="S174" s="23"/>
      <c r="T174" s="24"/>
      <c r="U174" s="25"/>
      <c r="V174" s="25"/>
      <c r="W174" s="23"/>
      <c r="X174" s="24"/>
      <c r="Y174" s="25"/>
      <c r="Z174" s="25"/>
      <c r="AA174" s="23"/>
      <c r="AB174" s="24"/>
      <c r="AC174" s="25"/>
      <c r="AD174" s="25"/>
      <c r="AE174" s="19">
        <f t="shared" si="10"/>
        <v>0</v>
      </c>
      <c r="AF174" s="19">
        <f t="shared" si="11"/>
        <v>0</v>
      </c>
      <c r="AG174" s="19">
        <f t="shared" si="11"/>
        <v>0</v>
      </c>
      <c r="AH174" s="19">
        <f t="shared" si="12"/>
        <v>0</v>
      </c>
    </row>
    <row r="175" spans="1:34" ht="13" x14ac:dyDescent="0.3">
      <c r="A175" s="16">
        <f t="shared" si="9"/>
        <v>171</v>
      </c>
      <c r="B175" s="27" t="s">
        <v>199</v>
      </c>
      <c r="C175" s="23"/>
      <c r="D175" s="24"/>
      <c r="E175" s="25"/>
      <c r="F175" s="25"/>
      <c r="G175" s="23"/>
      <c r="H175" s="24"/>
      <c r="I175" s="25"/>
      <c r="J175" s="25"/>
      <c r="K175" s="23"/>
      <c r="L175" s="24"/>
      <c r="M175" s="25"/>
      <c r="N175" s="25"/>
      <c r="O175" s="23"/>
      <c r="P175" s="24"/>
      <c r="Q175" s="25"/>
      <c r="R175" s="25"/>
      <c r="S175" s="23"/>
      <c r="T175" s="24"/>
      <c r="U175" s="25"/>
      <c r="V175" s="25"/>
      <c r="W175" s="23"/>
      <c r="X175" s="24"/>
      <c r="Y175" s="25"/>
      <c r="Z175" s="25"/>
      <c r="AA175" s="23"/>
      <c r="AB175" s="24"/>
      <c r="AC175" s="25"/>
      <c r="AD175" s="25"/>
      <c r="AE175" s="19">
        <f t="shared" si="10"/>
        <v>0</v>
      </c>
      <c r="AF175" s="19">
        <f t="shared" si="11"/>
        <v>0</v>
      </c>
      <c r="AG175" s="19">
        <f t="shared" si="11"/>
        <v>0</v>
      </c>
      <c r="AH175" s="19">
        <f t="shared" si="12"/>
        <v>0</v>
      </c>
    </row>
    <row r="176" spans="1:34" ht="13" x14ac:dyDescent="0.3">
      <c r="A176" s="16">
        <f t="shared" si="9"/>
        <v>172</v>
      </c>
      <c r="B176" s="27" t="s">
        <v>200</v>
      </c>
      <c r="C176" s="23"/>
      <c r="D176" s="24"/>
      <c r="E176" s="25"/>
      <c r="F176" s="25"/>
      <c r="G176" s="23"/>
      <c r="H176" s="24"/>
      <c r="I176" s="25"/>
      <c r="J176" s="25"/>
      <c r="K176" s="23"/>
      <c r="L176" s="24"/>
      <c r="M176" s="25"/>
      <c r="N176" s="25"/>
      <c r="O176" s="23"/>
      <c r="P176" s="24"/>
      <c r="Q176" s="25"/>
      <c r="R176" s="25"/>
      <c r="S176" s="23"/>
      <c r="T176" s="24"/>
      <c r="U176" s="25"/>
      <c r="V176" s="25"/>
      <c r="W176" s="23"/>
      <c r="X176" s="24"/>
      <c r="Y176" s="25"/>
      <c r="Z176" s="25"/>
      <c r="AA176" s="23"/>
      <c r="AB176" s="24"/>
      <c r="AC176" s="25"/>
      <c r="AD176" s="25"/>
      <c r="AE176" s="19">
        <f t="shared" si="10"/>
        <v>0</v>
      </c>
      <c r="AF176" s="19">
        <f t="shared" si="11"/>
        <v>0</v>
      </c>
      <c r="AG176" s="19">
        <f t="shared" si="11"/>
        <v>0</v>
      </c>
      <c r="AH176" s="19">
        <f t="shared" si="12"/>
        <v>0</v>
      </c>
    </row>
    <row r="177" spans="1:34" ht="13" x14ac:dyDescent="0.3">
      <c r="A177" s="16">
        <f t="shared" si="9"/>
        <v>173</v>
      </c>
      <c r="B177" s="27" t="s">
        <v>201</v>
      </c>
      <c r="C177" s="23"/>
      <c r="D177" s="24"/>
      <c r="E177" s="25"/>
      <c r="F177" s="25"/>
      <c r="G177" s="23"/>
      <c r="H177" s="24"/>
      <c r="I177" s="25"/>
      <c r="J177" s="25"/>
      <c r="K177" s="23"/>
      <c r="L177" s="24"/>
      <c r="M177" s="25"/>
      <c r="N177" s="25"/>
      <c r="O177" s="23"/>
      <c r="P177" s="24"/>
      <c r="Q177" s="25"/>
      <c r="R177" s="25"/>
      <c r="S177" s="23"/>
      <c r="T177" s="24"/>
      <c r="U177" s="25"/>
      <c r="V177" s="25"/>
      <c r="W177" s="23"/>
      <c r="X177" s="24"/>
      <c r="Y177" s="25"/>
      <c r="Z177" s="25"/>
      <c r="AA177" s="23"/>
      <c r="AB177" s="24"/>
      <c r="AC177" s="25"/>
      <c r="AD177" s="25"/>
      <c r="AE177" s="19">
        <f t="shared" si="10"/>
        <v>0</v>
      </c>
      <c r="AF177" s="19">
        <f t="shared" si="11"/>
        <v>0</v>
      </c>
      <c r="AG177" s="19">
        <f t="shared" si="11"/>
        <v>0</v>
      </c>
      <c r="AH177" s="19">
        <f t="shared" si="12"/>
        <v>0</v>
      </c>
    </row>
    <row r="178" spans="1:34" ht="13" x14ac:dyDescent="0.3">
      <c r="A178" s="16">
        <f t="shared" si="9"/>
        <v>174</v>
      </c>
      <c r="B178" s="27" t="s">
        <v>202</v>
      </c>
      <c r="C178" s="23">
        <v>2</v>
      </c>
      <c r="D178" s="24"/>
      <c r="E178" s="25"/>
      <c r="F178" s="25"/>
      <c r="G178" s="23"/>
      <c r="H178" s="24"/>
      <c r="I178" s="25"/>
      <c r="J178" s="25"/>
      <c r="K178" s="23"/>
      <c r="L178" s="24"/>
      <c r="M178" s="25"/>
      <c r="N178" s="25"/>
      <c r="O178" s="23"/>
      <c r="P178" s="24"/>
      <c r="Q178" s="25"/>
      <c r="R178" s="25"/>
      <c r="S178" s="23"/>
      <c r="T178" s="24"/>
      <c r="U178" s="25"/>
      <c r="V178" s="25"/>
      <c r="W178" s="23"/>
      <c r="X178" s="24"/>
      <c r="Y178" s="25"/>
      <c r="Z178" s="25"/>
      <c r="AA178" s="23"/>
      <c r="AB178" s="24"/>
      <c r="AC178" s="25"/>
      <c r="AD178" s="25"/>
      <c r="AE178" s="19">
        <f t="shared" si="10"/>
        <v>2</v>
      </c>
      <c r="AF178" s="19">
        <f t="shared" si="11"/>
        <v>0</v>
      </c>
      <c r="AG178" s="19">
        <f t="shared" si="11"/>
        <v>0</v>
      </c>
      <c r="AH178" s="19">
        <f t="shared" si="12"/>
        <v>0</v>
      </c>
    </row>
    <row r="179" spans="1:34" ht="13" x14ac:dyDescent="0.3">
      <c r="A179" s="16">
        <f t="shared" si="9"/>
        <v>175</v>
      </c>
      <c r="B179" s="27" t="s">
        <v>203</v>
      </c>
      <c r="C179" s="23"/>
      <c r="D179" s="24"/>
      <c r="E179" s="25"/>
      <c r="F179" s="25"/>
      <c r="G179" s="23"/>
      <c r="H179" s="24"/>
      <c r="I179" s="25"/>
      <c r="J179" s="25"/>
      <c r="K179" s="23"/>
      <c r="L179" s="24"/>
      <c r="M179" s="25"/>
      <c r="N179" s="25"/>
      <c r="O179" s="23"/>
      <c r="P179" s="24"/>
      <c r="Q179" s="25"/>
      <c r="R179" s="25"/>
      <c r="S179" s="23"/>
      <c r="T179" s="24"/>
      <c r="U179" s="25"/>
      <c r="V179" s="25"/>
      <c r="W179" s="23"/>
      <c r="X179" s="24"/>
      <c r="Y179" s="25"/>
      <c r="Z179" s="25"/>
      <c r="AA179" s="23"/>
      <c r="AB179" s="24"/>
      <c r="AC179" s="25"/>
      <c r="AD179" s="25"/>
      <c r="AE179" s="19">
        <f t="shared" si="10"/>
        <v>0</v>
      </c>
      <c r="AF179" s="19">
        <f t="shared" si="11"/>
        <v>0</v>
      </c>
      <c r="AG179" s="19">
        <f t="shared" si="11"/>
        <v>0</v>
      </c>
      <c r="AH179" s="19">
        <f t="shared" si="12"/>
        <v>0</v>
      </c>
    </row>
    <row r="180" spans="1:34" ht="13" x14ac:dyDescent="0.3">
      <c r="A180" s="16">
        <f t="shared" si="9"/>
        <v>176</v>
      </c>
      <c r="B180" s="27" t="s">
        <v>204</v>
      </c>
      <c r="C180" s="23"/>
      <c r="D180" s="24"/>
      <c r="E180" s="25"/>
      <c r="F180" s="25"/>
      <c r="G180" s="23"/>
      <c r="H180" s="24"/>
      <c r="I180" s="25"/>
      <c r="J180" s="25"/>
      <c r="K180" s="23"/>
      <c r="L180" s="24"/>
      <c r="M180" s="25"/>
      <c r="N180" s="25"/>
      <c r="O180" s="23"/>
      <c r="P180" s="24"/>
      <c r="Q180" s="25"/>
      <c r="R180" s="25"/>
      <c r="S180" s="23"/>
      <c r="T180" s="24"/>
      <c r="U180" s="25"/>
      <c r="V180" s="25"/>
      <c r="W180" s="23"/>
      <c r="X180" s="24"/>
      <c r="Y180" s="25"/>
      <c r="Z180" s="25"/>
      <c r="AA180" s="23"/>
      <c r="AB180" s="24"/>
      <c r="AC180" s="25"/>
      <c r="AD180" s="25"/>
      <c r="AE180" s="19">
        <f t="shared" si="10"/>
        <v>0</v>
      </c>
      <c r="AF180" s="19">
        <f t="shared" si="11"/>
        <v>0</v>
      </c>
      <c r="AG180" s="19">
        <f t="shared" si="11"/>
        <v>0</v>
      </c>
      <c r="AH180" s="19">
        <f t="shared" si="12"/>
        <v>0</v>
      </c>
    </row>
    <row r="181" spans="1:34" ht="13" x14ac:dyDescent="0.3">
      <c r="A181" s="16">
        <f t="shared" si="9"/>
        <v>177</v>
      </c>
      <c r="B181" s="27" t="s">
        <v>205</v>
      </c>
      <c r="C181" s="23"/>
      <c r="D181" s="24"/>
      <c r="E181" s="25"/>
      <c r="F181" s="25"/>
      <c r="G181" s="23"/>
      <c r="H181" s="24"/>
      <c r="I181" s="25"/>
      <c r="J181" s="25"/>
      <c r="K181" s="23"/>
      <c r="L181" s="24"/>
      <c r="M181" s="25"/>
      <c r="N181" s="25"/>
      <c r="O181" s="23"/>
      <c r="P181" s="24"/>
      <c r="Q181" s="25"/>
      <c r="R181" s="25"/>
      <c r="S181" s="23"/>
      <c r="T181" s="24"/>
      <c r="U181" s="25"/>
      <c r="V181" s="25"/>
      <c r="W181" s="23"/>
      <c r="X181" s="24"/>
      <c r="Y181" s="25"/>
      <c r="Z181" s="25"/>
      <c r="AA181" s="23"/>
      <c r="AB181" s="24"/>
      <c r="AC181" s="25"/>
      <c r="AD181" s="25"/>
      <c r="AE181" s="19">
        <f t="shared" si="10"/>
        <v>0</v>
      </c>
      <c r="AF181" s="19">
        <f t="shared" si="11"/>
        <v>0</v>
      </c>
      <c r="AG181" s="19">
        <f t="shared" si="11"/>
        <v>0</v>
      </c>
      <c r="AH181" s="19">
        <f t="shared" si="12"/>
        <v>0</v>
      </c>
    </row>
    <row r="182" spans="1:34" ht="13" x14ac:dyDescent="0.3">
      <c r="A182" s="16">
        <f t="shared" si="9"/>
        <v>178</v>
      </c>
      <c r="B182" s="27" t="s">
        <v>206</v>
      </c>
      <c r="C182" s="23"/>
      <c r="D182" s="24"/>
      <c r="E182" s="25"/>
      <c r="F182" s="25"/>
      <c r="G182" s="23"/>
      <c r="H182" s="24"/>
      <c r="I182" s="25"/>
      <c r="J182" s="25"/>
      <c r="K182" s="23"/>
      <c r="L182" s="24"/>
      <c r="M182" s="25"/>
      <c r="N182" s="25"/>
      <c r="O182" s="23"/>
      <c r="P182" s="24"/>
      <c r="Q182" s="25"/>
      <c r="R182" s="25"/>
      <c r="S182" s="23"/>
      <c r="T182" s="24"/>
      <c r="U182" s="25"/>
      <c r="V182" s="25"/>
      <c r="W182" s="23"/>
      <c r="X182" s="24"/>
      <c r="Y182" s="25"/>
      <c r="Z182" s="25"/>
      <c r="AA182" s="23"/>
      <c r="AB182" s="24"/>
      <c r="AC182" s="25"/>
      <c r="AD182" s="25"/>
      <c r="AE182" s="19">
        <f t="shared" si="10"/>
        <v>0</v>
      </c>
      <c r="AF182" s="19">
        <f t="shared" si="11"/>
        <v>0</v>
      </c>
      <c r="AG182" s="19">
        <f t="shared" si="11"/>
        <v>0</v>
      </c>
      <c r="AH182" s="19">
        <f t="shared" si="12"/>
        <v>0</v>
      </c>
    </row>
    <row r="183" spans="1:34" ht="13" x14ac:dyDescent="0.3">
      <c r="A183" s="16">
        <f t="shared" si="9"/>
        <v>179</v>
      </c>
      <c r="B183" s="27" t="s">
        <v>207</v>
      </c>
      <c r="C183" s="23"/>
      <c r="D183" s="24"/>
      <c r="E183" s="25"/>
      <c r="F183" s="25"/>
      <c r="G183" s="23"/>
      <c r="H183" s="24"/>
      <c r="I183" s="25"/>
      <c r="J183" s="25"/>
      <c r="K183" s="23"/>
      <c r="L183" s="24"/>
      <c r="M183" s="25"/>
      <c r="N183" s="25"/>
      <c r="O183" s="23"/>
      <c r="P183" s="24"/>
      <c r="Q183" s="25"/>
      <c r="R183" s="25"/>
      <c r="S183" s="23"/>
      <c r="T183" s="24"/>
      <c r="U183" s="25"/>
      <c r="V183" s="25"/>
      <c r="W183" s="23"/>
      <c r="X183" s="24"/>
      <c r="Y183" s="25"/>
      <c r="Z183" s="25"/>
      <c r="AA183" s="23"/>
      <c r="AB183" s="24"/>
      <c r="AC183" s="25"/>
      <c r="AD183" s="25"/>
      <c r="AE183" s="19">
        <f t="shared" si="10"/>
        <v>0</v>
      </c>
      <c r="AF183" s="19">
        <f t="shared" si="11"/>
        <v>0</v>
      </c>
      <c r="AG183" s="19">
        <f t="shared" si="11"/>
        <v>0</v>
      </c>
      <c r="AH183" s="19">
        <f t="shared" si="12"/>
        <v>0</v>
      </c>
    </row>
    <row r="184" spans="1:34" ht="13" x14ac:dyDescent="0.3">
      <c r="A184" s="16">
        <f t="shared" si="9"/>
        <v>180</v>
      </c>
      <c r="B184" s="27" t="s">
        <v>208</v>
      </c>
      <c r="C184" s="23"/>
      <c r="D184" s="24"/>
      <c r="E184" s="25"/>
      <c r="F184" s="25"/>
      <c r="G184" s="23"/>
      <c r="H184" s="24"/>
      <c r="I184" s="25"/>
      <c r="J184" s="25"/>
      <c r="K184" s="23"/>
      <c r="L184" s="24"/>
      <c r="M184" s="25"/>
      <c r="N184" s="25"/>
      <c r="O184" s="23"/>
      <c r="P184" s="24"/>
      <c r="Q184" s="25"/>
      <c r="R184" s="25"/>
      <c r="S184" s="23"/>
      <c r="T184" s="24"/>
      <c r="U184" s="25"/>
      <c r="V184" s="25"/>
      <c r="W184" s="23"/>
      <c r="X184" s="24"/>
      <c r="Y184" s="25"/>
      <c r="Z184" s="25"/>
      <c r="AA184" s="23"/>
      <c r="AB184" s="24"/>
      <c r="AC184" s="25"/>
      <c r="AD184" s="25"/>
      <c r="AE184" s="19">
        <f t="shared" si="10"/>
        <v>0</v>
      </c>
      <c r="AF184" s="19">
        <f t="shared" si="11"/>
        <v>0</v>
      </c>
      <c r="AG184" s="19">
        <f t="shared" si="11"/>
        <v>0</v>
      </c>
      <c r="AH184" s="19">
        <f t="shared" si="12"/>
        <v>0</v>
      </c>
    </row>
    <row r="185" spans="1:34" ht="13" x14ac:dyDescent="0.3">
      <c r="A185" s="16">
        <f t="shared" si="9"/>
        <v>181</v>
      </c>
      <c r="B185" s="27" t="s">
        <v>209</v>
      </c>
      <c r="C185" s="23"/>
      <c r="D185" s="24"/>
      <c r="E185" s="25"/>
      <c r="F185" s="25"/>
      <c r="G185" s="23"/>
      <c r="H185" s="24"/>
      <c r="I185" s="25"/>
      <c r="J185" s="25"/>
      <c r="K185" s="23"/>
      <c r="L185" s="24"/>
      <c r="M185" s="25"/>
      <c r="N185" s="25"/>
      <c r="O185" s="23"/>
      <c r="P185" s="24"/>
      <c r="Q185" s="25"/>
      <c r="R185" s="25"/>
      <c r="S185" s="23"/>
      <c r="T185" s="24"/>
      <c r="U185" s="25"/>
      <c r="V185" s="25"/>
      <c r="W185" s="23"/>
      <c r="X185" s="24"/>
      <c r="Y185" s="25"/>
      <c r="Z185" s="25"/>
      <c r="AA185" s="23"/>
      <c r="AB185" s="24"/>
      <c r="AC185" s="25"/>
      <c r="AD185" s="25"/>
      <c r="AE185" s="19">
        <f t="shared" si="10"/>
        <v>0</v>
      </c>
      <c r="AF185" s="19">
        <f t="shared" si="11"/>
        <v>0</v>
      </c>
      <c r="AG185" s="19">
        <f t="shared" si="11"/>
        <v>0</v>
      </c>
      <c r="AH185" s="19">
        <f t="shared" si="12"/>
        <v>0</v>
      </c>
    </row>
    <row r="186" spans="1:34" ht="13" x14ac:dyDescent="0.3">
      <c r="A186" s="16">
        <f t="shared" si="9"/>
        <v>182</v>
      </c>
      <c r="B186" s="27" t="s">
        <v>210</v>
      </c>
      <c r="C186" s="23"/>
      <c r="D186" s="24">
        <v>1</v>
      </c>
      <c r="E186" s="25"/>
      <c r="F186" s="25"/>
      <c r="G186" s="23"/>
      <c r="H186" s="24"/>
      <c r="I186" s="25"/>
      <c r="J186" s="25"/>
      <c r="K186" s="23"/>
      <c r="L186" s="24"/>
      <c r="M186" s="25"/>
      <c r="N186" s="25"/>
      <c r="O186" s="23"/>
      <c r="P186" s="24"/>
      <c r="Q186" s="25"/>
      <c r="R186" s="25"/>
      <c r="S186" s="23"/>
      <c r="T186" s="24"/>
      <c r="U186" s="25"/>
      <c r="V186" s="25"/>
      <c r="W186" s="23"/>
      <c r="X186" s="24"/>
      <c r="Y186" s="25"/>
      <c r="Z186" s="25"/>
      <c r="AA186" s="23"/>
      <c r="AB186" s="24"/>
      <c r="AC186" s="25"/>
      <c r="AD186" s="25"/>
      <c r="AE186" s="19">
        <f t="shared" si="10"/>
        <v>0</v>
      </c>
      <c r="AF186" s="19">
        <f t="shared" si="11"/>
        <v>1</v>
      </c>
      <c r="AG186" s="19">
        <f t="shared" si="11"/>
        <v>0</v>
      </c>
      <c r="AH186" s="19">
        <f t="shared" si="12"/>
        <v>0</v>
      </c>
    </row>
    <row r="187" spans="1:34" ht="13" x14ac:dyDescent="0.3">
      <c r="A187" s="16">
        <f t="shared" si="9"/>
        <v>183</v>
      </c>
      <c r="B187" s="27" t="s">
        <v>211</v>
      </c>
      <c r="C187" s="23"/>
      <c r="D187" s="24"/>
      <c r="E187" s="25"/>
      <c r="F187" s="25"/>
      <c r="G187" s="23"/>
      <c r="H187" s="24"/>
      <c r="I187" s="25"/>
      <c r="J187" s="25"/>
      <c r="K187" s="23"/>
      <c r="L187" s="24"/>
      <c r="M187" s="25"/>
      <c r="N187" s="25"/>
      <c r="O187" s="23"/>
      <c r="P187" s="24"/>
      <c r="Q187" s="25"/>
      <c r="R187" s="25"/>
      <c r="S187" s="23"/>
      <c r="T187" s="24"/>
      <c r="U187" s="25"/>
      <c r="V187" s="25"/>
      <c r="W187" s="23"/>
      <c r="X187" s="24"/>
      <c r="Y187" s="25"/>
      <c r="Z187" s="25"/>
      <c r="AA187" s="23"/>
      <c r="AB187" s="24"/>
      <c r="AC187" s="25"/>
      <c r="AD187" s="25"/>
      <c r="AE187" s="19">
        <f t="shared" si="10"/>
        <v>0</v>
      </c>
      <c r="AF187" s="19">
        <f t="shared" si="11"/>
        <v>0</v>
      </c>
      <c r="AG187" s="19">
        <f t="shared" si="11"/>
        <v>0</v>
      </c>
      <c r="AH187" s="19">
        <f t="shared" si="12"/>
        <v>0</v>
      </c>
    </row>
    <row r="188" spans="1:34" ht="13" x14ac:dyDescent="0.3">
      <c r="A188" s="16">
        <f t="shared" si="9"/>
        <v>184</v>
      </c>
      <c r="B188" s="27" t="s">
        <v>212</v>
      </c>
      <c r="C188" s="23"/>
      <c r="D188" s="24"/>
      <c r="E188" s="25"/>
      <c r="F188" s="25"/>
      <c r="G188" s="23"/>
      <c r="H188" s="24"/>
      <c r="I188" s="25"/>
      <c r="J188" s="25"/>
      <c r="K188" s="23"/>
      <c r="L188" s="24"/>
      <c r="M188" s="25"/>
      <c r="N188" s="25"/>
      <c r="O188" s="23"/>
      <c r="P188" s="24"/>
      <c r="Q188" s="25"/>
      <c r="R188" s="25"/>
      <c r="S188" s="23"/>
      <c r="T188" s="24"/>
      <c r="U188" s="25"/>
      <c r="V188" s="25"/>
      <c r="W188" s="23"/>
      <c r="X188" s="24"/>
      <c r="Y188" s="25"/>
      <c r="Z188" s="25"/>
      <c r="AA188" s="23"/>
      <c r="AB188" s="24"/>
      <c r="AC188" s="25"/>
      <c r="AD188" s="25"/>
      <c r="AE188" s="19">
        <f t="shared" si="10"/>
        <v>0</v>
      </c>
      <c r="AF188" s="19">
        <f t="shared" si="11"/>
        <v>0</v>
      </c>
      <c r="AG188" s="19">
        <f t="shared" si="11"/>
        <v>0</v>
      </c>
      <c r="AH188" s="19">
        <f t="shared" si="12"/>
        <v>0</v>
      </c>
    </row>
    <row r="189" spans="1:34" ht="13" x14ac:dyDescent="0.3">
      <c r="A189" s="16">
        <f t="shared" si="9"/>
        <v>185</v>
      </c>
      <c r="B189" s="27" t="s">
        <v>213</v>
      </c>
      <c r="C189" s="23"/>
      <c r="D189" s="24"/>
      <c r="E189" s="25"/>
      <c r="F189" s="25"/>
      <c r="G189" s="23"/>
      <c r="H189" s="24"/>
      <c r="I189" s="25"/>
      <c r="J189" s="25"/>
      <c r="K189" s="23"/>
      <c r="L189" s="24"/>
      <c r="M189" s="25"/>
      <c r="N189" s="25"/>
      <c r="O189" s="23"/>
      <c r="P189" s="24"/>
      <c r="Q189" s="25"/>
      <c r="R189" s="25"/>
      <c r="S189" s="23"/>
      <c r="T189" s="24"/>
      <c r="U189" s="25"/>
      <c r="V189" s="25"/>
      <c r="W189" s="23"/>
      <c r="X189" s="24"/>
      <c r="Y189" s="25"/>
      <c r="Z189" s="25"/>
      <c r="AA189" s="23"/>
      <c r="AB189" s="24"/>
      <c r="AC189" s="25"/>
      <c r="AD189" s="25"/>
      <c r="AE189" s="19">
        <f t="shared" si="10"/>
        <v>0</v>
      </c>
      <c r="AF189" s="19">
        <f t="shared" si="11"/>
        <v>0</v>
      </c>
      <c r="AG189" s="19">
        <f t="shared" si="11"/>
        <v>0</v>
      </c>
      <c r="AH189" s="19">
        <f t="shared" si="12"/>
        <v>0</v>
      </c>
    </row>
    <row r="190" spans="1:34" ht="13" x14ac:dyDescent="0.3">
      <c r="A190" s="16">
        <f t="shared" si="9"/>
        <v>186</v>
      </c>
      <c r="B190" s="27" t="s">
        <v>214</v>
      </c>
      <c r="C190" s="23"/>
      <c r="D190" s="24"/>
      <c r="E190" s="25"/>
      <c r="F190" s="25"/>
      <c r="G190" s="23"/>
      <c r="H190" s="24"/>
      <c r="I190" s="25"/>
      <c r="J190" s="25"/>
      <c r="K190" s="23"/>
      <c r="L190" s="24"/>
      <c r="M190" s="25"/>
      <c r="N190" s="25"/>
      <c r="O190" s="23"/>
      <c r="P190" s="24"/>
      <c r="Q190" s="25"/>
      <c r="R190" s="25"/>
      <c r="S190" s="23"/>
      <c r="T190" s="24"/>
      <c r="U190" s="25"/>
      <c r="V190" s="25"/>
      <c r="W190" s="23"/>
      <c r="X190" s="24"/>
      <c r="Y190" s="25"/>
      <c r="Z190" s="25"/>
      <c r="AA190" s="23"/>
      <c r="AB190" s="24"/>
      <c r="AC190" s="25"/>
      <c r="AD190" s="25"/>
      <c r="AE190" s="19">
        <f t="shared" si="10"/>
        <v>0</v>
      </c>
      <c r="AF190" s="19">
        <f t="shared" si="11"/>
        <v>0</v>
      </c>
      <c r="AG190" s="19">
        <f t="shared" si="11"/>
        <v>0</v>
      </c>
      <c r="AH190" s="19">
        <f t="shared" si="12"/>
        <v>0</v>
      </c>
    </row>
    <row r="191" spans="1:34" ht="13" x14ac:dyDescent="0.3">
      <c r="A191" s="16">
        <f t="shared" si="9"/>
        <v>187</v>
      </c>
      <c r="B191" s="27" t="s">
        <v>215</v>
      </c>
      <c r="C191" s="23"/>
      <c r="D191" s="24">
        <v>13</v>
      </c>
      <c r="E191" s="25"/>
      <c r="F191" s="25"/>
      <c r="G191" s="23"/>
      <c r="H191" s="24"/>
      <c r="I191" s="25"/>
      <c r="J191" s="25"/>
      <c r="K191" s="23"/>
      <c r="L191" s="24"/>
      <c r="M191" s="25"/>
      <c r="N191" s="25"/>
      <c r="O191" s="23"/>
      <c r="P191" s="24"/>
      <c r="Q191" s="25"/>
      <c r="R191" s="25"/>
      <c r="S191" s="23"/>
      <c r="T191" s="24"/>
      <c r="U191" s="25"/>
      <c r="V191" s="25"/>
      <c r="W191" s="23"/>
      <c r="X191" s="24"/>
      <c r="Y191" s="25"/>
      <c r="Z191" s="25"/>
      <c r="AA191" s="23"/>
      <c r="AB191" s="24"/>
      <c r="AC191" s="25"/>
      <c r="AD191" s="25"/>
      <c r="AE191" s="19">
        <f t="shared" si="10"/>
        <v>0</v>
      </c>
      <c r="AF191" s="19">
        <f t="shared" si="11"/>
        <v>13</v>
      </c>
      <c r="AG191" s="19">
        <f t="shared" si="11"/>
        <v>0</v>
      </c>
      <c r="AH191" s="19">
        <f t="shared" si="12"/>
        <v>0</v>
      </c>
    </row>
    <row r="192" spans="1:34" ht="13" x14ac:dyDescent="0.3">
      <c r="A192" s="16">
        <f t="shared" si="9"/>
        <v>188</v>
      </c>
      <c r="B192" s="27" t="s">
        <v>216</v>
      </c>
      <c r="C192" s="23"/>
      <c r="D192" s="24"/>
      <c r="E192" s="25"/>
      <c r="F192" s="25"/>
      <c r="G192" s="23"/>
      <c r="H192" s="24"/>
      <c r="I192" s="25"/>
      <c r="J192" s="25"/>
      <c r="K192" s="23"/>
      <c r="L192" s="24"/>
      <c r="M192" s="25"/>
      <c r="N192" s="25"/>
      <c r="O192" s="23"/>
      <c r="P192" s="24"/>
      <c r="Q192" s="25"/>
      <c r="R192" s="25"/>
      <c r="S192" s="23"/>
      <c r="T192" s="24"/>
      <c r="U192" s="25"/>
      <c r="V192" s="25"/>
      <c r="W192" s="23"/>
      <c r="X192" s="24"/>
      <c r="Y192" s="25"/>
      <c r="Z192" s="25"/>
      <c r="AA192" s="23"/>
      <c r="AB192" s="24"/>
      <c r="AC192" s="25"/>
      <c r="AD192" s="25"/>
      <c r="AE192" s="19">
        <f t="shared" si="10"/>
        <v>0</v>
      </c>
      <c r="AF192" s="19">
        <f t="shared" si="11"/>
        <v>0</v>
      </c>
      <c r="AG192" s="19">
        <f t="shared" si="11"/>
        <v>0</v>
      </c>
      <c r="AH192" s="19">
        <f t="shared" si="12"/>
        <v>0</v>
      </c>
    </row>
    <row r="193" spans="1:34" ht="13" x14ac:dyDescent="0.3">
      <c r="A193" s="16">
        <f t="shared" si="9"/>
        <v>189</v>
      </c>
      <c r="B193" s="27" t="s">
        <v>217</v>
      </c>
      <c r="C193" s="23"/>
      <c r="D193" s="24"/>
      <c r="E193" s="25"/>
      <c r="F193" s="25"/>
      <c r="G193" s="23"/>
      <c r="H193" s="24"/>
      <c r="I193" s="25"/>
      <c r="J193" s="25"/>
      <c r="K193" s="23"/>
      <c r="L193" s="24"/>
      <c r="M193" s="25"/>
      <c r="N193" s="25"/>
      <c r="O193" s="23"/>
      <c r="P193" s="24"/>
      <c r="Q193" s="25"/>
      <c r="R193" s="25"/>
      <c r="S193" s="23"/>
      <c r="T193" s="24"/>
      <c r="U193" s="25"/>
      <c r="V193" s="25"/>
      <c r="W193" s="23"/>
      <c r="X193" s="24"/>
      <c r="Y193" s="25"/>
      <c r="Z193" s="25"/>
      <c r="AA193" s="23"/>
      <c r="AB193" s="24"/>
      <c r="AC193" s="25"/>
      <c r="AD193" s="25"/>
      <c r="AE193" s="19">
        <f t="shared" si="10"/>
        <v>0</v>
      </c>
      <c r="AF193" s="19">
        <f t="shared" si="11"/>
        <v>0</v>
      </c>
      <c r="AG193" s="19">
        <f t="shared" si="11"/>
        <v>0</v>
      </c>
      <c r="AH193" s="19">
        <f t="shared" si="12"/>
        <v>0</v>
      </c>
    </row>
    <row r="194" spans="1:34" ht="13" x14ac:dyDescent="0.3">
      <c r="A194" s="16">
        <f t="shared" si="9"/>
        <v>190</v>
      </c>
      <c r="B194" s="27" t="s">
        <v>218</v>
      </c>
      <c r="C194" s="23"/>
      <c r="D194" s="24"/>
      <c r="E194" s="25"/>
      <c r="F194" s="25"/>
      <c r="G194" s="23"/>
      <c r="H194" s="24"/>
      <c r="I194" s="25"/>
      <c r="J194" s="25"/>
      <c r="K194" s="23"/>
      <c r="L194" s="24"/>
      <c r="M194" s="25"/>
      <c r="N194" s="25"/>
      <c r="O194" s="23"/>
      <c r="P194" s="24"/>
      <c r="Q194" s="25"/>
      <c r="R194" s="25"/>
      <c r="S194" s="23"/>
      <c r="T194" s="24"/>
      <c r="U194" s="25"/>
      <c r="V194" s="25"/>
      <c r="W194" s="23"/>
      <c r="X194" s="24"/>
      <c r="Y194" s="25"/>
      <c r="Z194" s="25"/>
      <c r="AA194" s="23"/>
      <c r="AB194" s="24"/>
      <c r="AC194" s="25"/>
      <c r="AD194" s="25"/>
      <c r="AE194" s="19">
        <f t="shared" si="10"/>
        <v>0</v>
      </c>
      <c r="AF194" s="19">
        <f t="shared" si="11"/>
        <v>0</v>
      </c>
      <c r="AG194" s="19">
        <f t="shared" si="11"/>
        <v>0</v>
      </c>
      <c r="AH194" s="19">
        <f t="shared" si="12"/>
        <v>0</v>
      </c>
    </row>
    <row r="195" spans="1:34" ht="13" x14ac:dyDescent="0.3">
      <c r="A195" s="16">
        <f t="shared" si="9"/>
        <v>191</v>
      </c>
      <c r="B195" s="27" t="s">
        <v>219</v>
      </c>
      <c r="C195" s="23"/>
      <c r="D195" s="24"/>
      <c r="E195" s="25"/>
      <c r="F195" s="25"/>
      <c r="G195" s="23"/>
      <c r="H195" s="24"/>
      <c r="I195" s="25"/>
      <c r="J195" s="25"/>
      <c r="K195" s="23"/>
      <c r="L195" s="24"/>
      <c r="M195" s="25"/>
      <c r="N195" s="25"/>
      <c r="O195" s="23"/>
      <c r="P195" s="24"/>
      <c r="Q195" s="25"/>
      <c r="R195" s="25"/>
      <c r="S195" s="23"/>
      <c r="T195" s="24"/>
      <c r="U195" s="25"/>
      <c r="V195" s="25"/>
      <c r="W195" s="23"/>
      <c r="X195" s="24"/>
      <c r="Y195" s="25"/>
      <c r="Z195" s="25"/>
      <c r="AA195" s="23"/>
      <c r="AB195" s="24"/>
      <c r="AC195" s="25"/>
      <c r="AD195" s="25"/>
      <c r="AE195" s="19">
        <f t="shared" si="10"/>
        <v>0</v>
      </c>
      <c r="AF195" s="19">
        <f t="shared" si="11"/>
        <v>0</v>
      </c>
      <c r="AG195" s="19">
        <f t="shared" si="11"/>
        <v>0</v>
      </c>
      <c r="AH195" s="19">
        <f t="shared" si="12"/>
        <v>0</v>
      </c>
    </row>
    <row r="196" spans="1:34" ht="13" x14ac:dyDescent="0.3">
      <c r="A196" s="16">
        <f t="shared" si="9"/>
        <v>192</v>
      </c>
      <c r="B196" s="27" t="s">
        <v>220</v>
      </c>
      <c r="C196" s="23"/>
      <c r="D196" s="24"/>
      <c r="E196" s="25"/>
      <c r="F196" s="25"/>
      <c r="G196" s="23"/>
      <c r="H196" s="24"/>
      <c r="I196" s="25"/>
      <c r="J196" s="25"/>
      <c r="K196" s="23"/>
      <c r="L196" s="24"/>
      <c r="M196" s="25"/>
      <c r="N196" s="25"/>
      <c r="O196" s="23"/>
      <c r="P196" s="24"/>
      <c r="Q196" s="25"/>
      <c r="R196" s="25"/>
      <c r="S196" s="23"/>
      <c r="T196" s="24"/>
      <c r="U196" s="25"/>
      <c r="V196" s="25"/>
      <c r="W196" s="23"/>
      <c r="X196" s="24"/>
      <c r="Y196" s="25"/>
      <c r="Z196" s="25"/>
      <c r="AA196" s="23"/>
      <c r="AB196" s="24"/>
      <c r="AC196" s="25"/>
      <c r="AD196" s="25"/>
      <c r="AE196" s="19">
        <f t="shared" si="10"/>
        <v>0</v>
      </c>
      <c r="AF196" s="19">
        <f t="shared" si="11"/>
        <v>0</v>
      </c>
      <c r="AG196" s="19">
        <f t="shared" si="11"/>
        <v>0</v>
      </c>
      <c r="AH196" s="19">
        <f t="shared" si="12"/>
        <v>0</v>
      </c>
    </row>
    <row r="197" spans="1:34" ht="13" x14ac:dyDescent="0.3">
      <c r="A197" s="16">
        <f t="shared" si="9"/>
        <v>193</v>
      </c>
      <c r="B197" s="27" t="s">
        <v>221</v>
      </c>
      <c r="C197" s="23"/>
      <c r="D197" s="24"/>
      <c r="E197" s="25"/>
      <c r="F197" s="25"/>
      <c r="G197" s="23"/>
      <c r="H197" s="24"/>
      <c r="I197" s="25"/>
      <c r="J197" s="25"/>
      <c r="K197" s="23"/>
      <c r="L197" s="24"/>
      <c r="M197" s="25"/>
      <c r="N197" s="25"/>
      <c r="O197" s="23"/>
      <c r="P197" s="24"/>
      <c r="Q197" s="25"/>
      <c r="R197" s="25"/>
      <c r="S197" s="23"/>
      <c r="T197" s="24"/>
      <c r="U197" s="25"/>
      <c r="V197" s="25"/>
      <c r="W197" s="23"/>
      <c r="X197" s="24"/>
      <c r="Y197" s="25"/>
      <c r="Z197" s="25"/>
      <c r="AA197" s="23"/>
      <c r="AB197" s="24"/>
      <c r="AC197" s="25"/>
      <c r="AD197" s="25"/>
      <c r="AE197" s="19">
        <f t="shared" si="10"/>
        <v>0</v>
      </c>
      <c r="AF197" s="19">
        <f t="shared" si="11"/>
        <v>0</v>
      </c>
      <c r="AG197" s="19">
        <f t="shared" si="11"/>
        <v>0</v>
      </c>
      <c r="AH197" s="19">
        <f t="shared" si="12"/>
        <v>0</v>
      </c>
    </row>
    <row r="198" spans="1:34" ht="13" x14ac:dyDescent="0.3">
      <c r="A198" s="16">
        <f t="shared" ref="A198:A261" si="13">+ROW()-4</f>
        <v>194</v>
      </c>
      <c r="B198" s="27" t="s">
        <v>222</v>
      </c>
      <c r="C198" s="23"/>
      <c r="D198" s="24"/>
      <c r="E198" s="25"/>
      <c r="F198" s="25"/>
      <c r="G198" s="23"/>
      <c r="H198" s="24"/>
      <c r="I198" s="25"/>
      <c r="J198" s="25"/>
      <c r="K198" s="23"/>
      <c r="L198" s="24"/>
      <c r="M198" s="25"/>
      <c r="N198" s="25"/>
      <c r="O198" s="23"/>
      <c r="P198" s="24"/>
      <c r="Q198" s="25"/>
      <c r="R198" s="25"/>
      <c r="S198" s="23"/>
      <c r="T198" s="24"/>
      <c r="U198" s="25"/>
      <c r="V198" s="25"/>
      <c r="W198" s="23"/>
      <c r="X198" s="24"/>
      <c r="Y198" s="25"/>
      <c r="Z198" s="25"/>
      <c r="AA198" s="23"/>
      <c r="AB198" s="24"/>
      <c r="AC198" s="25"/>
      <c r="AD198" s="25"/>
      <c r="AE198" s="19">
        <f t="shared" ref="AE198:AE261" si="14">C198+G198+K198+O198+S198+W198+AA198</f>
        <v>0</v>
      </c>
      <c r="AF198" s="19">
        <f t="shared" ref="AF198:AG261" si="15">D198+H198+L198+P198+T198+X198+AB198</f>
        <v>0</v>
      </c>
      <c r="AG198" s="19">
        <f t="shared" si="15"/>
        <v>0</v>
      </c>
      <c r="AH198" s="19">
        <f t="shared" ref="AH198:AH262" si="16">F198+J198+N198+R198+V198+Z198+AD198</f>
        <v>0</v>
      </c>
    </row>
    <row r="199" spans="1:34" ht="13" x14ac:dyDescent="0.3">
      <c r="A199" s="16">
        <f t="shared" si="13"/>
        <v>195</v>
      </c>
      <c r="B199" s="27" t="s">
        <v>223</v>
      </c>
      <c r="C199" s="23"/>
      <c r="D199" s="24"/>
      <c r="E199" s="25"/>
      <c r="F199" s="25"/>
      <c r="G199" s="23"/>
      <c r="H199" s="24"/>
      <c r="I199" s="25"/>
      <c r="J199" s="25"/>
      <c r="K199" s="23"/>
      <c r="L199" s="24"/>
      <c r="M199" s="25"/>
      <c r="N199" s="25"/>
      <c r="O199" s="23"/>
      <c r="P199" s="24"/>
      <c r="Q199" s="25"/>
      <c r="R199" s="25"/>
      <c r="S199" s="23"/>
      <c r="T199" s="24"/>
      <c r="U199" s="25"/>
      <c r="V199" s="25"/>
      <c r="W199" s="23"/>
      <c r="X199" s="24"/>
      <c r="Y199" s="25"/>
      <c r="Z199" s="25"/>
      <c r="AA199" s="23"/>
      <c r="AB199" s="24"/>
      <c r="AC199" s="25"/>
      <c r="AD199" s="25"/>
      <c r="AE199" s="19">
        <f t="shared" si="14"/>
        <v>0</v>
      </c>
      <c r="AF199" s="19">
        <f t="shared" si="15"/>
        <v>0</v>
      </c>
      <c r="AG199" s="19">
        <f t="shared" si="15"/>
        <v>0</v>
      </c>
      <c r="AH199" s="19">
        <f t="shared" si="16"/>
        <v>0</v>
      </c>
    </row>
    <row r="200" spans="1:34" ht="13" x14ac:dyDescent="0.3">
      <c r="A200" s="16">
        <f t="shared" si="13"/>
        <v>196</v>
      </c>
      <c r="B200" s="27" t="s">
        <v>224</v>
      </c>
      <c r="C200" s="23"/>
      <c r="D200" s="24"/>
      <c r="E200" s="25"/>
      <c r="F200" s="25"/>
      <c r="G200" s="23"/>
      <c r="H200" s="24"/>
      <c r="I200" s="25"/>
      <c r="J200" s="25"/>
      <c r="K200" s="23"/>
      <c r="L200" s="24"/>
      <c r="M200" s="25"/>
      <c r="N200" s="25"/>
      <c r="O200" s="23"/>
      <c r="P200" s="24"/>
      <c r="Q200" s="25"/>
      <c r="R200" s="25"/>
      <c r="S200" s="23"/>
      <c r="T200" s="24"/>
      <c r="U200" s="25"/>
      <c r="V200" s="25"/>
      <c r="W200" s="23"/>
      <c r="X200" s="24"/>
      <c r="Y200" s="25"/>
      <c r="Z200" s="25"/>
      <c r="AA200" s="23"/>
      <c r="AB200" s="24"/>
      <c r="AC200" s="25"/>
      <c r="AD200" s="25"/>
      <c r="AE200" s="19">
        <f t="shared" si="14"/>
        <v>0</v>
      </c>
      <c r="AF200" s="19">
        <f t="shared" si="15"/>
        <v>0</v>
      </c>
      <c r="AG200" s="19">
        <f t="shared" si="15"/>
        <v>0</v>
      </c>
      <c r="AH200" s="19">
        <f t="shared" si="16"/>
        <v>0</v>
      </c>
    </row>
    <row r="201" spans="1:34" ht="13" x14ac:dyDescent="0.3">
      <c r="A201" s="16">
        <f t="shared" si="13"/>
        <v>197</v>
      </c>
      <c r="B201" s="27" t="s">
        <v>225</v>
      </c>
      <c r="C201" s="23"/>
      <c r="D201" s="24"/>
      <c r="E201" s="25"/>
      <c r="F201" s="25"/>
      <c r="G201" s="23"/>
      <c r="H201" s="24"/>
      <c r="I201" s="25"/>
      <c r="J201" s="25"/>
      <c r="K201" s="23"/>
      <c r="L201" s="24"/>
      <c r="M201" s="25"/>
      <c r="N201" s="25"/>
      <c r="O201" s="23"/>
      <c r="P201" s="24"/>
      <c r="Q201" s="25"/>
      <c r="R201" s="25"/>
      <c r="S201" s="23"/>
      <c r="T201" s="24"/>
      <c r="U201" s="25"/>
      <c r="V201" s="25"/>
      <c r="W201" s="23"/>
      <c r="X201" s="24"/>
      <c r="Y201" s="25"/>
      <c r="Z201" s="25"/>
      <c r="AA201" s="23"/>
      <c r="AB201" s="24"/>
      <c r="AC201" s="25"/>
      <c r="AD201" s="25"/>
      <c r="AE201" s="19">
        <f t="shared" si="14"/>
        <v>0</v>
      </c>
      <c r="AF201" s="19">
        <f t="shared" si="15"/>
        <v>0</v>
      </c>
      <c r="AG201" s="19">
        <f t="shared" si="15"/>
        <v>0</v>
      </c>
      <c r="AH201" s="19">
        <f t="shared" si="16"/>
        <v>0</v>
      </c>
    </row>
    <row r="202" spans="1:34" ht="13" x14ac:dyDescent="0.3">
      <c r="A202" s="16">
        <f t="shared" si="13"/>
        <v>198</v>
      </c>
      <c r="B202" s="27" t="s">
        <v>226</v>
      </c>
      <c r="C202" s="23"/>
      <c r="D202" s="24"/>
      <c r="E202" s="25"/>
      <c r="F202" s="25"/>
      <c r="G202" s="23"/>
      <c r="H202" s="24"/>
      <c r="I202" s="25"/>
      <c r="J202" s="25"/>
      <c r="K202" s="23"/>
      <c r="L202" s="24"/>
      <c r="M202" s="25"/>
      <c r="N202" s="25"/>
      <c r="O202" s="23"/>
      <c r="P202" s="24"/>
      <c r="Q202" s="25"/>
      <c r="R202" s="25"/>
      <c r="S202" s="23"/>
      <c r="T202" s="24"/>
      <c r="U202" s="25"/>
      <c r="V202" s="25"/>
      <c r="W202" s="23"/>
      <c r="X202" s="24"/>
      <c r="Y202" s="25"/>
      <c r="Z202" s="25"/>
      <c r="AA202" s="23"/>
      <c r="AB202" s="24"/>
      <c r="AC202" s="25"/>
      <c r="AD202" s="25"/>
      <c r="AE202" s="19">
        <f t="shared" si="14"/>
        <v>0</v>
      </c>
      <c r="AF202" s="19">
        <f t="shared" si="15"/>
        <v>0</v>
      </c>
      <c r="AG202" s="19">
        <f t="shared" si="15"/>
        <v>0</v>
      </c>
      <c r="AH202" s="19">
        <f t="shared" si="16"/>
        <v>0</v>
      </c>
    </row>
    <row r="203" spans="1:34" ht="13" x14ac:dyDescent="0.3">
      <c r="A203" s="16">
        <f t="shared" si="13"/>
        <v>199</v>
      </c>
      <c r="B203" s="27" t="s">
        <v>227</v>
      </c>
      <c r="C203" s="23"/>
      <c r="D203" s="24"/>
      <c r="E203" s="25"/>
      <c r="F203" s="25"/>
      <c r="G203" s="23"/>
      <c r="H203" s="24"/>
      <c r="I203" s="25"/>
      <c r="J203" s="25"/>
      <c r="K203" s="23"/>
      <c r="L203" s="24"/>
      <c r="M203" s="25"/>
      <c r="N203" s="25"/>
      <c r="O203" s="23"/>
      <c r="P203" s="24"/>
      <c r="Q203" s="25"/>
      <c r="R203" s="25"/>
      <c r="S203" s="23"/>
      <c r="T203" s="24"/>
      <c r="U203" s="25"/>
      <c r="V203" s="25"/>
      <c r="W203" s="23"/>
      <c r="X203" s="24"/>
      <c r="Y203" s="25"/>
      <c r="Z203" s="25"/>
      <c r="AA203" s="23"/>
      <c r="AB203" s="24"/>
      <c r="AC203" s="25"/>
      <c r="AD203" s="25"/>
      <c r="AE203" s="19">
        <f t="shared" si="14"/>
        <v>0</v>
      </c>
      <c r="AF203" s="19">
        <f t="shared" si="15"/>
        <v>0</v>
      </c>
      <c r="AG203" s="19">
        <f t="shared" si="15"/>
        <v>0</v>
      </c>
      <c r="AH203" s="19">
        <f t="shared" si="16"/>
        <v>0</v>
      </c>
    </row>
    <row r="204" spans="1:34" ht="13" x14ac:dyDescent="0.3">
      <c r="A204" s="16">
        <f t="shared" si="13"/>
        <v>200</v>
      </c>
      <c r="B204" s="27" t="s">
        <v>228</v>
      </c>
      <c r="C204" s="23"/>
      <c r="D204" s="24">
        <v>8</v>
      </c>
      <c r="E204" s="25"/>
      <c r="F204" s="25"/>
      <c r="G204" s="23"/>
      <c r="H204" s="24"/>
      <c r="I204" s="25"/>
      <c r="J204" s="25"/>
      <c r="K204" s="23"/>
      <c r="L204" s="24"/>
      <c r="M204" s="25"/>
      <c r="N204" s="25"/>
      <c r="O204" s="23"/>
      <c r="P204" s="24"/>
      <c r="Q204" s="25"/>
      <c r="R204" s="25"/>
      <c r="S204" s="23"/>
      <c r="T204" s="24"/>
      <c r="U204" s="25"/>
      <c r="V204" s="25"/>
      <c r="W204" s="23"/>
      <c r="X204" s="24"/>
      <c r="Y204" s="25"/>
      <c r="Z204" s="25"/>
      <c r="AA204" s="23"/>
      <c r="AB204" s="24"/>
      <c r="AC204" s="25"/>
      <c r="AD204" s="25"/>
      <c r="AE204" s="19">
        <f t="shared" si="14"/>
        <v>0</v>
      </c>
      <c r="AF204" s="19">
        <f t="shared" si="15"/>
        <v>8</v>
      </c>
      <c r="AG204" s="19">
        <f t="shared" si="15"/>
        <v>0</v>
      </c>
      <c r="AH204" s="19">
        <f t="shared" si="16"/>
        <v>0</v>
      </c>
    </row>
    <row r="205" spans="1:34" ht="13" x14ac:dyDescent="0.3">
      <c r="A205" s="16">
        <f t="shared" si="13"/>
        <v>201</v>
      </c>
      <c r="B205" s="27" t="s">
        <v>300</v>
      </c>
      <c r="C205" s="23"/>
      <c r="D205" s="24"/>
      <c r="E205" s="25"/>
      <c r="F205" s="25"/>
      <c r="G205" s="23"/>
      <c r="H205" s="24"/>
      <c r="I205" s="25"/>
      <c r="J205" s="25"/>
      <c r="K205" s="23"/>
      <c r="L205" s="24"/>
      <c r="M205" s="25"/>
      <c r="N205" s="25"/>
      <c r="O205" s="23"/>
      <c r="P205" s="24"/>
      <c r="Q205" s="25"/>
      <c r="R205" s="25"/>
      <c r="S205" s="23"/>
      <c r="T205" s="24"/>
      <c r="U205" s="25"/>
      <c r="V205" s="25"/>
      <c r="W205" s="23"/>
      <c r="X205" s="24"/>
      <c r="Y205" s="25"/>
      <c r="Z205" s="25"/>
      <c r="AA205" s="23"/>
      <c r="AB205" s="24"/>
      <c r="AC205" s="25"/>
      <c r="AD205" s="25"/>
      <c r="AE205" s="19">
        <f t="shared" si="14"/>
        <v>0</v>
      </c>
      <c r="AF205" s="19">
        <f t="shared" si="15"/>
        <v>0</v>
      </c>
      <c r="AG205" s="19">
        <f t="shared" si="15"/>
        <v>0</v>
      </c>
      <c r="AH205" s="19">
        <f t="shared" si="16"/>
        <v>0</v>
      </c>
    </row>
    <row r="206" spans="1:34" ht="13" x14ac:dyDescent="0.3">
      <c r="A206" s="16">
        <f t="shared" si="13"/>
        <v>202</v>
      </c>
      <c r="B206" s="27" t="s">
        <v>229</v>
      </c>
      <c r="C206" s="23"/>
      <c r="D206" s="24"/>
      <c r="E206" s="25"/>
      <c r="F206" s="25"/>
      <c r="G206" s="23"/>
      <c r="H206" s="24"/>
      <c r="I206" s="25"/>
      <c r="J206" s="25"/>
      <c r="K206" s="23"/>
      <c r="L206" s="24"/>
      <c r="M206" s="25"/>
      <c r="N206" s="25"/>
      <c r="O206" s="23"/>
      <c r="P206" s="24"/>
      <c r="Q206" s="25"/>
      <c r="R206" s="25"/>
      <c r="S206" s="23"/>
      <c r="T206" s="24"/>
      <c r="U206" s="25"/>
      <c r="V206" s="25"/>
      <c r="W206" s="23"/>
      <c r="X206" s="24"/>
      <c r="Y206" s="25"/>
      <c r="Z206" s="25"/>
      <c r="AA206" s="23"/>
      <c r="AB206" s="24"/>
      <c r="AC206" s="25"/>
      <c r="AD206" s="25"/>
      <c r="AE206" s="19">
        <f t="shared" si="14"/>
        <v>0</v>
      </c>
      <c r="AF206" s="19">
        <f t="shared" si="15"/>
        <v>0</v>
      </c>
      <c r="AG206" s="19">
        <f t="shared" si="15"/>
        <v>0</v>
      </c>
      <c r="AH206" s="19">
        <f t="shared" si="16"/>
        <v>0</v>
      </c>
    </row>
    <row r="207" spans="1:34" ht="13" x14ac:dyDescent="0.3">
      <c r="A207" s="16">
        <f t="shared" si="13"/>
        <v>203</v>
      </c>
      <c r="B207" s="27" t="s">
        <v>230</v>
      </c>
      <c r="C207" s="23"/>
      <c r="D207" s="24"/>
      <c r="E207" s="25"/>
      <c r="F207" s="25"/>
      <c r="G207" s="23"/>
      <c r="H207" s="24"/>
      <c r="I207" s="25"/>
      <c r="J207" s="25"/>
      <c r="K207" s="23"/>
      <c r="L207" s="24"/>
      <c r="M207" s="25"/>
      <c r="N207" s="25"/>
      <c r="O207" s="23"/>
      <c r="P207" s="24"/>
      <c r="Q207" s="25"/>
      <c r="R207" s="25"/>
      <c r="S207" s="23"/>
      <c r="T207" s="24"/>
      <c r="U207" s="25"/>
      <c r="V207" s="25"/>
      <c r="W207" s="23"/>
      <c r="X207" s="24"/>
      <c r="Y207" s="25"/>
      <c r="Z207" s="25"/>
      <c r="AA207" s="23"/>
      <c r="AB207" s="24"/>
      <c r="AC207" s="25"/>
      <c r="AD207" s="25"/>
      <c r="AE207" s="19">
        <f t="shared" si="14"/>
        <v>0</v>
      </c>
      <c r="AF207" s="19">
        <f t="shared" si="15"/>
        <v>0</v>
      </c>
      <c r="AG207" s="19">
        <f t="shared" si="15"/>
        <v>0</v>
      </c>
      <c r="AH207" s="19">
        <f t="shared" si="16"/>
        <v>0</v>
      </c>
    </row>
    <row r="208" spans="1:34" ht="13" x14ac:dyDescent="0.3">
      <c r="A208" s="16">
        <f t="shared" si="13"/>
        <v>204</v>
      </c>
      <c r="B208" s="27" t="s">
        <v>231</v>
      </c>
      <c r="C208" s="23"/>
      <c r="D208" s="24"/>
      <c r="E208" s="25"/>
      <c r="F208" s="25"/>
      <c r="G208" s="23"/>
      <c r="H208" s="24"/>
      <c r="I208" s="25"/>
      <c r="J208" s="25"/>
      <c r="K208" s="23"/>
      <c r="L208" s="24"/>
      <c r="M208" s="25"/>
      <c r="N208" s="25"/>
      <c r="O208" s="23"/>
      <c r="P208" s="24"/>
      <c r="Q208" s="25"/>
      <c r="R208" s="25"/>
      <c r="S208" s="23"/>
      <c r="T208" s="24"/>
      <c r="U208" s="25"/>
      <c r="V208" s="25"/>
      <c r="W208" s="23"/>
      <c r="X208" s="24"/>
      <c r="Y208" s="25"/>
      <c r="Z208" s="25"/>
      <c r="AA208" s="23"/>
      <c r="AB208" s="24"/>
      <c r="AC208" s="25"/>
      <c r="AD208" s="25"/>
      <c r="AE208" s="19">
        <f t="shared" si="14"/>
        <v>0</v>
      </c>
      <c r="AF208" s="19">
        <f t="shared" si="15"/>
        <v>0</v>
      </c>
      <c r="AG208" s="19">
        <f t="shared" si="15"/>
        <v>0</v>
      </c>
      <c r="AH208" s="19">
        <f t="shared" si="16"/>
        <v>0</v>
      </c>
    </row>
    <row r="209" spans="1:34" ht="13" x14ac:dyDescent="0.3">
      <c r="A209" s="16">
        <f t="shared" si="13"/>
        <v>205</v>
      </c>
      <c r="B209" s="27" t="s">
        <v>232</v>
      </c>
      <c r="C209" s="23"/>
      <c r="D209" s="24"/>
      <c r="E209" s="25"/>
      <c r="F209" s="25"/>
      <c r="G209" s="23"/>
      <c r="H209" s="24"/>
      <c r="I209" s="25"/>
      <c r="J209" s="25"/>
      <c r="K209" s="23"/>
      <c r="L209" s="24"/>
      <c r="M209" s="25"/>
      <c r="N209" s="25"/>
      <c r="O209" s="23"/>
      <c r="P209" s="24"/>
      <c r="Q209" s="25"/>
      <c r="R209" s="25"/>
      <c r="S209" s="23"/>
      <c r="T209" s="24"/>
      <c r="U209" s="25"/>
      <c r="V209" s="25"/>
      <c r="W209" s="23"/>
      <c r="X209" s="24"/>
      <c r="Y209" s="25"/>
      <c r="Z209" s="25"/>
      <c r="AA209" s="23"/>
      <c r="AB209" s="24"/>
      <c r="AC209" s="25"/>
      <c r="AD209" s="25"/>
      <c r="AE209" s="19">
        <f t="shared" si="14"/>
        <v>0</v>
      </c>
      <c r="AF209" s="19">
        <f t="shared" si="15"/>
        <v>0</v>
      </c>
      <c r="AG209" s="19">
        <f t="shared" si="15"/>
        <v>0</v>
      </c>
      <c r="AH209" s="19">
        <f t="shared" si="16"/>
        <v>0</v>
      </c>
    </row>
    <row r="210" spans="1:34" ht="13" x14ac:dyDescent="0.3">
      <c r="A210" s="16">
        <f t="shared" si="13"/>
        <v>206</v>
      </c>
      <c r="B210" s="27" t="s">
        <v>233</v>
      </c>
      <c r="C210" s="23"/>
      <c r="D210" s="24"/>
      <c r="E210" s="25"/>
      <c r="F210" s="25"/>
      <c r="G210" s="23"/>
      <c r="H210" s="24"/>
      <c r="I210" s="25"/>
      <c r="J210" s="25"/>
      <c r="K210" s="23"/>
      <c r="L210" s="24"/>
      <c r="M210" s="25"/>
      <c r="N210" s="25"/>
      <c r="O210" s="23"/>
      <c r="P210" s="24"/>
      <c r="Q210" s="25"/>
      <c r="R210" s="25"/>
      <c r="S210" s="23"/>
      <c r="T210" s="24"/>
      <c r="U210" s="25"/>
      <c r="V210" s="25"/>
      <c r="W210" s="23"/>
      <c r="X210" s="24"/>
      <c r="Y210" s="25"/>
      <c r="Z210" s="25"/>
      <c r="AA210" s="23"/>
      <c r="AB210" s="24"/>
      <c r="AC210" s="25"/>
      <c r="AD210" s="25"/>
      <c r="AE210" s="19">
        <f t="shared" si="14"/>
        <v>0</v>
      </c>
      <c r="AF210" s="19">
        <f t="shared" si="15"/>
        <v>0</v>
      </c>
      <c r="AG210" s="19">
        <f t="shared" si="15"/>
        <v>0</v>
      </c>
      <c r="AH210" s="19">
        <f t="shared" si="16"/>
        <v>0</v>
      </c>
    </row>
    <row r="211" spans="1:34" ht="13" x14ac:dyDescent="0.3">
      <c r="A211" s="16">
        <f t="shared" si="13"/>
        <v>207</v>
      </c>
      <c r="B211" s="27" t="s">
        <v>234</v>
      </c>
      <c r="C211" s="23"/>
      <c r="D211" s="24"/>
      <c r="E211" s="25"/>
      <c r="F211" s="25"/>
      <c r="G211" s="23"/>
      <c r="H211" s="24"/>
      <c r="I211" s="25"/>
      <c r="J211" s="25"/>
      <c r="K211" s="23"/>
      <c r="L211" s="24"/>
      <c r="M211" s="25"/>
      <c r="N211" s="25"/>
      <c r="O211" s="23"/>
      <c r="P211" s="24"/>
      <c r="Q211" s="25"/>
      <c r="R211" s="25"/>
      <c r="S211" s="23"/>
      <c r="T211" s="24"/>
      <c r="U211" s="25"/>
      <c r="V211" s="25"/>
      <c r="W211" s="23"/>
      <c r="X211" s="24"/>
      <c r="Y211" s="25"/>
      <c r="Z211" s="25"/>
      <c r="AA211" s="23"/>
      <c r="AB211" s="24"/>
      <c r="AC211" s="25"/>
      <c r="AD211" s="25"/>
      <c r="AE211" s="19">
        <f t="shared" si="14"/>
        <v>0</v>
      </c>
      <c r="AF211" s="19">
        <f t="shared" si="15"/>
        <v>0</v>
      </c>
      <c r="AG211" s="19">
        <f t="shared" si="15"/>
        <v>0</v>
      </c>
      <c r="AH211" s="19">
        <f t="shared" si="16"/>
        <v>0</v>
      </c>
    </row>
    <row r="212" spans="1:34" ht="13" x14ac:dyDescent="0.3">
      <c r="A212" s="16">
        <f t="shared" si="13"/>
        <v>208</v>
      </c>
      <c r="B212" s="27" t="s">
        <v>235</v>
      </c>
      <c r="C212" s="23"/>
      <c r="D212" s="24"/>
      <c r="E212" s="25"/>
      <c r="F212" s="25"/>
      <c r="G212" s="23"/>
      <c r="H212" s="24"/>
      <c r="I212" s="25"/>
      <c r="J212" s="25"/>
      <c r="K212" s="23"/>
      <c r="L212" s="24"/>
      <c r="M212" s="25"/>
      <c r="N212" s="25"/>
      <c r="O212" s="23"/>
      <c r="P212" s="24"/>
      <c r="Q212" s="25"/>
      <c r="R212" s="25"/>
      <c r="S212" s="23"/>
      <c r="T212" s="24"/>
      <c r="U212" s="25"/>
      <c r="V212" s="25"/>
      <c r="W212" s="23"/>
      <c r="X212" s="24"/>
      <c r="Y212" s="25"/>
      <c r="Z212" s="25"/>
      <c r="AA212" s="23"/>
      <c r="AB212" s="24"/>
      <c r="AC212" s="25"/>
      <c r="AD212" s="25"/>
      <c r="AE212" s="19">
        <f t="shared" si="14"/>
        <v>0</v>
      </c>
      <c r="AF212" s="19">
        <f t="shared" si="15"/>
        <v>0</v>
      </c>
      <c r="AG212" s="19">
        <f t="shared" si="15"/>
        <v>0</v>
      </c>
      <c r="AH212" s="19">
        <f t="shared" si="16"/>
        <v>0</v>
      </c>
    </row>
    <row r="213" spans="1:34" ht="13" x14ac:dyDescent="0.3">
      <c r="A213" s="16">
        <f t="shared" si="13"/>
        <v>209</v>
      </c>
      <c r="B213" s="27" t="s">
        <v>236</v>
      </c>
      <c r="C213" s="23"/>
      <c r="D213" s="24"/>
      <c r="E213" s="25"/>
      <c r="F213" s="25"/>
      <c r="G213" s="23"/>
      <c r="H213" s="24"/>
      <c r="I213" s="25"/>
      <c r="J213" s="25"/>
      <c r="K213" s="23"/>
      <c r="L213" s="24"/>
      <c r="M213" s="25"/>
      <c r="N213" s="25"/>
      <c r="O213" s="23"/>
      <c r="P213" s="24"/>
      <c r="Q213" s="25"/>
      <c r="R213" s="25"/>
      <c r="S213" s="23"/>
      <c r="T213" s="24"/>
      <c r="U213" s="25"/>
      <c r="V213" s="25"/>
      <c r="W213" s="23"/>
      <c r="X213" s="24"/>
      <c r="Y213" s="25"/>
      <c r="Z213" s="25"/>
      <c r="AA213" s="23"/>
      <c r="AB213" s="24"/>
      <c r="AC213" s="25"/>
      <c r="AD213" s="25"/>
      <c r="AE213" s="19">
        <f t="shared" si="14"/>
        <v>0</v>
      </c>
      <c r="AF213" s="19">
        <f t="shared" si="15"/>
        <v>0</v>
      </c>
      <c r="AG213" s="19">
        <f t="shared" si="15"/>
        <v>0</v>
      </c>
      <c r="AH213" s="19">
        <f t="shared" si="16"/>
        <v>0</v>
      </c>
    </row>
    <row r="214" spans="1:34" ht="13" x14ac:dyDescent="0.3">
      <c r="A214" s="16">
        <f t="shared" si="13"/>
        <v>210</v>
      </c>
      <c r="B214" s="27" t="s">
        <v>237</v>
      </c>
      <c r="C214" s="23"/>
      <c r="D214" s="24"/>
      <c r="E214" s="25"/>
      <c r="F214" s="25"/>
      <c r="G214" s="23"/>
      <c r="H214" s="24"/>
      <c r="I214" s="25"/>
      <c r="J214" s="25"/>
      <c r="K214" s="23"/>
      <c r="L214" s="24"/>
      <c r="M214" s="25"/>
      <c r="N214" s="25"/>
      <c r="O214" s="23"/>
      <c r="P214" s="24"/>
      <c r="Q214" s="25"/>
      <c r="R214" s="25"/>
      <c r="S214" s="23"/>
      <c r="T214" s="24"/>
      <c r="U214" s="25"/>
      <c r="V214" s="25"/>
      <c r="W214" s="23"/>
      <c r="X214" s="24"/>
      <c r="Y214" s="25"/>
      <c r="Z214" s="25"/>
      <c r="AA214" s="23"/>
      <c r="AB214" s="24"/>
      <c r="AC214" s="25"/>
      <c r="AD214" s="25"/>
      <c r="AE214" s="19">
        <f t="shared" si="14"/>
        <v>0</v>
      </c>
      <c r="AF214" s="19">
        <f t="shared" si="15"/>
        <v>0</v>
      </c>
      <c r="AG214" s="19">
        <f t="shared" si="15"/>
        <v>0</v>
      </c>
      <c r="AH214" s="19">
        <f t="shared" si="16"/>
        <v>0</v>
      </c>
    </row>
    <row r="215" spans="1:34" ht="13" x14ac:dyDescent="0.3">
      <c r="A215" s="16">
        <f t="shared" si="13"/>
        <v>211</v>
      </c>
      <c r="B215" s="27" t="s">
        <v>238</v>
      </c>
      <c r="C215" s="23"/>
      <c r="D215" s="24"/>
      <c r="E215" s="25"/>
      <c r="F215" s="25"/>
      <c r="G215" s="23"/>
      <c r="H215" s="24"/>
      <c r="I215" s="25"/>
      <c r="J215" s="25"/>
      <c r="K215" s="23"/>
      <c r="L215" s="24"/>
      <c r="M215" s="25"/>
      <c r="N215" s="25"/>
      <c r="O215" s="23"/>
      <c r="P215" s="24"/>
      <c r="Q215" s="25"/>
      <c r="R215" s="25"/>
      <c r="S215" s="23"/>
      <c r="T215" s="24"/>
      <c r="U215" s="25"/>
      <c r="V215" s="25"/>
      <c r="W215" s="23"/>
      <c r="X215" s="24"/>
      <c r="Y215" s="25"/>
      <c r="Z215" s="25"/>
      <c r="AA215" s="23"/>
      <c r="AB215" s="24"/>
      <c r="AC215" s="25"/>
      <c r="AD215" s="25"/>
      <c r="AE215" s="19">
        <f t="shared" si="14"/>
        <v>0</v>
      </c>
      <c r="AF215" s="19">
        <f t="shared" si="15"/>
        <v>0</v>
      </c>
      <c r="AG215" s="19">
        <f t="shared" si="15"/>
        <v>0</v>
      </c>
      <c r="AH215" s="19">
        <f t="shared" si="16"/>
        <v>0</v>
      </c>
    </row>
    <row r="216" spans="1:34" ht="13" x14ac:dyDescent="0.3">
      <c r="A216" s="16">
        <f t="shared" si="13"/>
        <v>212</v>
      </c>
      <c r="B216" s="27" t="s">
        <v>239</v>
      </c>
      <c r="C216" s="23"/>
      <c r="D216" s="24"/>
      <c r="E216" s="25"/>
      <c r="F216" s="25"/>
      <c r="G216" s="23"/>
      <c r="H216" s="24"/>
      <c r="I216" s="25"/>
      <c r="J216" s="25"/>
      <c r="K216" s="23"/>
      <c r="L216" s="24"/>
      <c r="M216" s="25"/>
      <c r="N216" s="25"/>
      <c r="O216" s="23"/>
      <c r="P216" s="24"/>
      <c r="Q216" s="25"/>
      <c r="R216" s="25"/>
      <c r="S216" s="23"/>
      <c r="T216" s="24"/>
      <c r="U216" s="25"/>
      <c r="V216" s="25"/>
      <c r="W216" s="23"/>
      <c r="X216" s="24"/>
      <c r="Y216" s="25"/>
      <c r="Z216" s="25"/>
      <c r="AA216" s="23"/>
      <c r="AB216" s="24"/>
      <c r="AC216" s="25"/>
      <c r="AD216" s="25"/>
      <c r="AE216" s="19">
        <f t="shared" si="14"/>
        <v>0</v>
      </c>
      <c r="AF216" s="19">
        <f t="shared" si="15"/>
        <v>0</v>
      </c>
      <c r="AG216" s="19">
        <f t="shared" si="15"/>
        <v>0</v>
      </c>
      <c r="AH216" s="19">
        <f t="shared" si="16"/>
        <v>0</v>
      </c>
    </row>
    <row r="217" spans="1:34" ht="13" x14ac:dyDescent="0.3">
      <c r="A217" s="16">
        <f t="shared" si="13"/>
        <v>213</v>
      </c>
      <c r="B217" s="27" t="s">
        <v>240</v>
      </c>
      <c r="C217" s="24"/>
      <c r="D217" s="24"/>
      <c r="E217" s="25"/>
      <c r="F217" s="25"/>
      <c r="G217" s="24"/>
      <c r="H217" s="24"/>
      <c r="I217" s="25"/>
      <c r="J217" s="25"/>
      <c r="K217" s="24"/>
      <c r="L217" s="24"/>
      <c r="M217" s="25"/>
      <c r="N217" s="25"/>
      <c r="O217" s="24"/>
      <c r="P217" s="24"/>
      <c r="Q217" s="25"/>
      <c r="R217" s="25"/>
      <c r="S217" s="24"/>
      <c r="T217" s="24"/>
      <c r="U217" s="25"/>
      <c r="V217" s="25"/>
      <c r="W217" s="23"/>
      <c r="X217" s="24"/>
      <c r="Y217" s="25"/>
      <c r="Z217" s="25"/>
      <c r="AA217" s="23"/>
      <c r="AB217" s="24"/>
      <c r="AC217" s="25"/>
      <c r="AD217" s="25"/>
      <c r="AE217" s="19">
        <f t="shared" si="14"/>
        <v>0</v>
      </c>
      <c r="AF217" s="19">
        <f t="shared" si="15"/>
        <v>0</v>
      </c>
      <c r="AG217" s="19">
        <f t="shared" si="15"/>
        <v>0</v>
      </c>
      <c r="AH217" s="19">
        <f t="shared" si="16"/>
        <v>0</v>
      </c>
    </row>
    <row r="218" spans="1:34" ht="13" x14ac:dyDescent="0.3">
      <c r="A218" s="16">
        <f t="shared" si="13"/>
        <v>214</v>
      </c>
      <c r="B218" s="27" t="s">
        <v>241</v>
      </c>
      <c r="C218" s="24"/>
      <c r="D218" s="24"/>
      <c r="E218" s="25"/>
      <c r="F218" s="25"/>
      <c r="G218" s="24"/>
      <c r="H218" s="24"/>
      <c r="I218" s="25"/>
      <c r="J218" s="25"/>
      <c r="K218" s="24"/>
      <c r="L218" s="24"/>
      <c r="M218" s="25"/>
      <c r="N218" s="25"/>
      <c r="O218" s="24"/>
      <c r="P218" s="24"/>
      <c r="Q218" s="25"/>
      <c r="R218" s="25"/>
      <c r="S218" s="24"/>
      <c r="T218" s="24"/>
      <c r="U218" s="25"/>
      <c r="V218" s="25"/>
      <c r="W218" s="23"/>
      <c r="X218" s="24"/>
      <c r="Y218" s="25"/>
      <c r="Z218" s="25"/>
      <c r="AA218" s="24"/>
      <c r="AB218" s="24"/>
      <c r="AC218" s="25"/>
      <c r="AD218" s="25"/>
      <c r="AE218" s="19">
        <f t="shared" si="14"/>
        <v>0</v>
      </c>
      <c r="AF218" s="19">
        <f t="shared" si="15"/>
        <v>0</v>
      </c>
      <c r="AG218" s="19">
        <f t="shared" si="15"/>
        <v>0</v>
      </c>
      <c r="AH218" s="19">
        <f t="shared" si="16"/>
        <v>0</v>
      </c>
    </row>
    <row r="219" spans="1:34" ht="13" x14ac:dyDescent="0.3">
      <c r="A219" s="16">
        <f t="shared" si="13"/>
        <v>215</v>
      </c>
      <c r="B219" s="27" t="s">
        <v>242</v>
      </c>
      <c r="C219" s="24"/>
      <c r="D219" s="24"/>
      <c r="E219" s="25"/>
      <c r="F219" s="25"/>
      <c r="G219" s="24"/>
      <c r="H219" s="24"/>
      <c r="I219" s="25"/>
      <c r="J219" s="25"/>
      <c r="K219" s="24"/>
      <c r="L219" s="24"/>
      <c r="M219" s="25"/>
      <c r="N219" s="25"/>
      <c r="O219" s="24"/>
      <c r="P219" s="24"/>
      <c r="Q219" s="25"/>
      <c r="R219" s="25"/>
      <c r="S219" s="24"/>
      <c r="T219" s="24"/>
      <c r="U219" s="25"/>
      <c r="V219" s="25"/>
      <c r="W219" s="23"/>
      <c r="X219" s="24"/>
      <c r="Y219" s="25"/>
      <c r="Z219" s="25"/>
      <c r="AA219" s="24"/>
      <c r="AB219" s="24"/>
      <c r="AC219" s="25"/>
      <c r="AD219" s="25"/>
      <c r="AE219" s="19">
        <f t="shared" si="14"/>
        <v>0</v>
      </c>
      <c r="AF219" s="19">
        <f t="shared" si="15"/>
        <v>0</v>
      </c>
      <c r="AG219" s="19">
        <f t="shared" si="15"/>
        <v>0</v>
      </c>
      <c r="AH219" s="19">
        <f t="shared" si="16"/>
        <v>0</v>
      </c>
    </row>
    <row r="220" spans="1:34" ht="13" x14ac:dyDescent="0.3">
      <c r="A220" s="16">
        <f t="shared" si="13"/>
        <v>216</v>
      </c>
      <c r="B220" s="27" t="s">
        <v>243</v>
      </c>
      <c r="C220" s="24"/>
      <c r="D220" s="24"/>
      <c r="E220" s="25"/>
      <c r="F220" s="25"/>
      <c r="G220" s="24"/>
      <c r="H220" s="24"/>
      <c r="I220" s="25"/>
      <c r="J220" s="25"/>
      <c r="K220" s="24"/>
      <c r="L220" s="24"/>
      <c r="M220" s="25"/>
      <c r="N220" s="25"/>
      <c r="O220" s="24"/>
      <c r="P220" s="24"/>
      <c r="Q220" s="25"/>
      <c r="R220" s="25"/>
      <c r="S220" s="24"/>
      <c r="T220" s="24"/>
      <c r="U220" s="25"/>
      <c r="V220" s="25"/>
      <c r="W220" s="23"/>
      <c r="X220" s="24"/>
      <c r="Y220" s="25"/>
      <c r="Z220" s="25"/>
      <c r="AA220" s="24"/>
      <c r="AB220" s="24"/>
      <c r="AC220" s="25"/>
      <c r="AD220" s="25"/>
      <c r="AE220" s="19">
        <f t="shared" si="14"/>
        <v>0</v>
      </c>
      <c r="AF220" s="19">
        <f t="shared" si="15"/>
        <v>0</v>
      </c>
      <c r="AG220" s="19">
        <f t="shared" si="15"/>
        <v>0</v>
      </c>
      <c r="AH220" s="19">
        <f t="shared" si="16"/>
        <v>0</v>
      </c>
    </row>
    <row r="221" spans="1:34" ht="13" x14ac:dyDescent="0.3">
      <c r="A221" s="16">
        <f t="shared" si="13"/>
        <v>217</v>
      </c>
      <c r="B221" s="27" t="s">
        <v>244</v>
      </c>
      <c r="C221" s="24"/>
      <c r="D221" s="24"/>
      <c r="E221" s="25"/>
      <c r="F221" s="25"/>
      <c r="G221" s="24"/>
      <c r="H221" s="24"/>
      <c r="I221" s="25"/>
      <c r="J221" s="25"/>
      <c r="K221" s="24"/>
      <c r="L221" s="24"/>
      <c r="M221" s="25"/>
      <c r="N221" s="25"/>
      <c r="O221" s="24"/>
      <c r="P221" s="24"/>
      <c r="Q221" s="25"/>
      <c r="R221" s="25"/>
      <c r="S221" s="24"/>
      <c r="T221" s="24"/>
      <c r="U221" s="25"/>
      <c r="V221" s="25"/>
      <c r="W221" s="23"/>
      <c r="X221" s="24"/>
      <c r="Y221" s="25"/>
      <c r="Z221" s="25"/>
      <c r="AA221" s="24"/>
      <c r="AB221" s="24"/>
      <c r="AC221" s="25"/>
      <c r="AD221" s="25"/>
      <c r="AE221" s="19">
        <f t="shared" si="14"/>
        <v>0</v>
      </c>
      <c r="AF221" s="19">
        <f t="shared" si="15"/>
        <v>0</v>
      </c>
      <c r="AG221" s="19">
        <f t="shared" si="15"/>
        <v>0</v>
      </c>
      <c r="AH221" s="19">
        <f t="shared" si="16"/>
        <v>0</v>
      </c>
    </row>
    <row r="222" spans="1:34" ht="13" x14ac:dyDescent="0.3">
      <c r="A222" s="16">
        <f t="shared" si="13"/>
        <v>218</v>
      </c>
      <c r="B222" s="27" t="s">
        <v>245</v>
      </c>
      <c r="C222" s="24"/>
      <c r="D222" s="24"/>
      <c r="E222" s="25"/>
      <c r="F222" s="25"/>
      <c r="G222" s="24"/>
      <c r="H222" s="24"/>
      <c r="I222" s="25"/>
      <c r="J222" s="25"/>
      <c r="K222" s="24"/>
      <c r="L222" s="24"/>
      <c r="M222" s="25"/>
      <c r="N222" s="25"/>
      <c r="O222" s="24"/>
      <c r="P222" s="24"/>
      <c r="Q222" s="25"/>
      <c r="R222" s="25"/>
      <c r="S222" s="24"/>
      <c r="T222" s="24"/>
      <c r="U222" s="25"/>
      <c r="V222" s="25"/>
      <c r="W222" s="24"/>
      <c r="X222" s="24"/>
      <c r="Y222" s="25"/>
      <c r="Z222" s="25"/>
      <c r="AA222" s="24"/>
      <c r="AB222" s="24"/>
      <c r="AC222" s="25"/>
      <c r="AD222" s="25"/>
      <c r="AE222" s="19">
        <f t="shared" si="14"/>
        <v>0</v>
      </c>
      <c r="AF222" s="19">
        <f t="shared" si="15"/>
        <v>0</v>
      </c>
      <c r="AG222" s="19">
        <f t="shared" si="15"/>
        <v>0</v>
      </c>
      <c r="AH222" s="19">
        <f t="shared" si="16"/>
        <v>0</v>
      </c>
    </row>
    <row r="223" spans="1:34" ht="13" x14ac:dyDescent="0.3">
      <c r="A223" s="16">
        <f t="shared" si="13"/>
        <v>219</v>
      </c>
      <c r="B223" s="27" t="s">
        <v>246</v>
      </c>
      <c r="C223" s="24"/>
      <c r="D223" s="24"/>
      <c r="E223" s="25"/>
      <c r="F223" s="25"/>
      <c r="G223" s="24"/>
      <c r="H223" s="24"/>
      <c r="I223" s="25"/>
      <c r="J223" s="25"/>
      <c r="K223" s="24"/>
      <c r="L223" s="24"/>
      <c r="M223" s="25"/>
      <c r="N223" s="25"/>
      <c r="O223" s="24"/>
      <c r="P223" s="24"/>
      <c r="Q223" s="25"/>
      <c r="R223" s="25"/>
      <c r="S223" s="24"/>
      <c r="T223" s="24"/>
      <c r="U223" s="25"/>
      <c r="V223" s="25"/>
      <c r="W223" s="24"/>
      <c r="X223" s="24"/>
      <c r="Y223" s="25"/>
      <c r="Z223" s="25"/>
      <c r="AA223" s="24"/>
      <c r="AB223" s="24"/>
      <c r="AC223" s="25"/>
      <c r="AD223" s="25"/>
      <c r="AE223" s="19">
        <f t="shared" si="14"/>
        <v>0</v>
      </c>
      <c r="AF223" s="19">
        <f t="shared" si="15"/>
        <v>0</v>
      </c>
      <c r="AG223" s="19">
        <f t="shared" si="15"/>
        <v>0</v>
      </c>
      <c r="AH223" s="19">
        <f t="shared" si="16"/>
        <v>0</v>
      </c>
    </row>
    <row r="224" spans="1:34" ht="13" x14ac:dyDescent="0.3">
      <c r="A224" s="16">
        <f t="shared" si="13"/>
        <v>220</v>
      </c>
      <c r="B224" s="27" t="s">
        <v>247</v>
      </c>
      <c r="C224" s="24"/>
      <c r="D224" s="24"/>
      <c r="E224" s="25"/>
      <c r="F224" s="25"/>
      <c r="G224" s="24"/>
      <c r="H224" s="24"/>
      <c r="I224" s="25"/>
      <c r="J224" s="25"/>
      <c r="K224" s="24"/>
      <c r="L224" s="24"/>
      <c r="M224" s="25"/>
      <c r="N224" s="25"/>
      <c r="O224" s="24"/>
      <c r="P224" s="24"/>
      <c r="Q224" s="25"/>
      <c r="R224" s="25"/>
      <c r="S224" s="24"/>
      <c r="T224" s="24"/>
      <c r="U224" s="25"/>
      <c r="V224" s="25"/>
      <c r="W224" s="24"/>
      <c r="X224" s="24"/>
      <c r="Y224" s="25"/>
      <c r="Z224" s="25"/>
      <c r="AA224" s="24"/>
      <c r="AB224" s="24"/>
      <c r="AC224" s="25"/>
      <c r="AD224" s="25"/>
      <c r="AE224" s="19">
        <f t="shared" si="14"/>
        <v>0</v>
      </c>
      <c r="AF224" s="19">
        <f t="shared" si="15"/>
        <v>0</v>
      </c>
      <c r="AG224" s="19">
        <f t="shared" si="15"/>
        <v>0</v>
      </c>
      <c r="AH224" s="19">
        <f t="shared" si="16"/>
        <v>0</v>
      </c>
    </row>
    <row r="225" spans="1:34" ht="13" x14ac:dyDescent="0.3">
      <c r="A225" s="16">
        <f t="shared" si="13"/>
        <v>221</v>
      </c>
      <c r="B225" s="27" t="s">
        <v>248</v>
      </c>
      <c r="C225" s="24"/>
      <c r="D225" s="24"/>
      <c r="E225" s="25"/>
      <c r="F225" s="25"/>
      <c r="G225" s="24"/>
      <c r="H225" s="24"/>
      <c r="I225" s="25"/>
      <c r="J225" s="25"/>
      <c r="K225" s="24"/>
      <c r="L225" s="24"/>
      <c r="M225" s="25"/>
      <c r="N225" s="25"/>
      <c r="O225" s="24"/>
      <c r="P225" s="24"/>
      <c r="Q225" s="25"/>
      <c r="R225" s="25"/>
      <c r="S225" s="24"/>
      <c r="T225" s="24"/>
      <c r="U225" s="25"/>
      <c r="V225" s="25"/>
      <c r="W225" s="24"/>
      <c r="X225" s="24"/>
      <c r="Y225" s="25"/>
      <c r="Z225" s="25"/>
      <c r="AA225" s="24"/>
      <c r="AB225" s="24"/>
      <c r="AC225" s="25"/>
      <c r="AD225" s="25"/>
      <c r="AE225" s="19">
        <f t="shared" si="14"/>
        <v>0</v>
      </c>
      <c r="AF225" s="19">
        <f t="shared" si="15"/>
        <v>0</v>
      </c>
      <c r="AG225" s="19">
        <f t="shared" si="15"/>
        <v>0</v>
      </c>
      <c r="AH225" s="19">
        <f t="shared" si="16"/>
        <v>0</v>
      </c>
    </row>
    <row r="226" spans="1:34" ht="13" x14ac:dyDescent="0.3">
      <c r="A226" s="16">
        <f t="shared" si="13"/>
        <v>222</v>
      </c>
      <c r="B226" s="27" t="s">
        <v>249</v>
      </c>
      <c r="C226" s="24"/>
      <c r="D226" s="24"/>
      <c r="E226" s="25"/>
      <c r="F226" s="25"/>
      <c r="G226" s="24"/>
      <c r="H226" s="24"/>
      <c r="I226" s="25"/>
      <c r="J226" s="25"/>
      <c r="K226" s="24"/>
      <c r="L226" s="24"/>
      <c r="M226" s="25"/>
      <c r="N226" s="25"/>
      <c r="O226" s="24"/>
      <c r="P226" s="24"/>
      <c r="Q226" s="25"/>
      <c r="R226" s="25"/>
      <c r="S226" s="24"/>
      <c r="T226" s="24"/>
      <c r="U226" s="25"/>
      <c r="V226" s="25"/>
      <c r="W226" s="24"/>
      <c r="X226" s="24"/>
      <c r="Y226" s="25"/>
      <c r="Z226" s="25"/>
      <c r="AA226" s="24"/>
      <c r="AB226" s="24"/>
      <c r="AC226" s="25"/>
      <c r="AD226" s="25"/>
      <c r="AE226" s="19">
        <f t="shared" si="14"/>
        <v>0</v>
      </c>
      <c r="AF226" s="19">
        <f t="shared" si="15"/>
        <v>0</v>
      </c>
      <c r="AG226" s="19">
        <f t="shared" si="15"/>
        <v>0</v>
      </c>
      <c r="AH226" s="19">
        <f t="shared" si="16"/>
        <v>0</v>
      </c>
    </row>
    <row r="227" spans="1:34" ht="13" x14ac:dyDescent="0.3">
      <c r="A227" s="16">
        <f t="shared" si="13"/>
        <v>223</v>
      </c>
      <c r="B227" s="27" t="s">
        <v>250</v>
      </c>
      <c r="C227" s="24"/>
      <c r="D227" s="24"/>
      <c r="E227" s="25"/>
      <c r="F227" s="25"/>
      <c r="G227" s="24"/>
      <c r="H227" s="24"/>
      <c r="I227" s="25"/>
      <c r="J227" s="25"/>
      <c r="K227" s="24"/>
      <c r="L227" s="24"/>
      <c r="M227" s="25"/>
      <c r="N227" s="25"/>
      <c r="O227" s="24"/>
      <c r="P227" s="24"/>
      <c r="Q227" s="25"/>
      <c r="R227" s="25"/>
      <c r="S227" s="24"/>
      <c r="T227" s="24"/>
      <c r="U227" s="25"/>
      <c r="V227" s="25"/>
      <c r="W227" s="24"/>
      <c r="X227" s="24"/>
      <c r="Y227" s="25"/>
      <c r="Z227" s="25"/>
      <c r="AA227" s="24"/>
      <c r="AB227" s="24"/>
      <c r="AC227" s="25"/>
      <c r="AD227" s="25"/>
      <c r="AE227" s="19">
        <f t="shared" si="14"/>
        <v>0</v>
      </c>
      <c r="AF227" s="19">
        <f t="shared" si="15"/>
        <v>0</v>
      </c>
      <c r="AG227" s="19">
        <f t="shared" si="15"/>
        <v>0</v>
      </c>
      <c r="AH227" s="19">
        <f t="shared" si="16"/>
        <v>0</v>
      </c>
    </row>
    <row r="228" spans="1:34" ht="13" x14ac:dyDescent="0.3">
      <c r="A228" s="16">
        <f t="shared" si="13"/>
        <v>224</v>
      </c>
      <c r="B228" s="27" t="s">
        <v>251</v>
      </c>
      <c r="C228" s="24"/>
      <c r="D228" s="24"/>
      <c r="E228" s="25"/>
      <c r="F228" s="25"/>
      <c r="G228" s="24"/>
      <c r="H228" s="24"/>
      <c r="I228" s="25"/>
      <c r="J228" s="25"/>
      <c r="K228" s="24"/>
      <c r="L228" s="24"/>
      <c r="M228" s="25"/>
      <c r="N228" s="25"/>
      <c r="O228" s="24"/>
      <c r="P228" s="24"/>
      <c r="Q228" s="25"/>
      <c r="R228" s="25"/>
      <c r="S228" s="24"/>
      <c r="T228" s="24"/>
      <c r="U228" s="25"/>
      <c r="V228" s="25"/>
      <c r="W228" s="24"/>
      <c r="X228" s="24"/>
      <c r="Y228" s="25"/>
      <c r="Z228" s="25"/>
      <c r="AA228" s="24"/>
      <c r="AB228" s="24"/>
      <c r="AC228" s="25"/>
      <c r="AD228" s="25"/>
      <c r="AE228" s="19">
        <f t="shared" si="14"/>
        <v>0</v>
      </c>
      <c r="AF228" s="19">
        <f t="shared" si="15"/>
        <v>0</v>
      </c>
      <c r="AG228" s="19">
        <f t="shared" si="15"/>
        <v>0</v>
      </c>
      <c r="AH228" s="19">
        <f t="shared" si="16"/>
        <v>0</v>
      </c>
    </row>
    <row r="229" spans="1:34" ht="13" x14ac:dyDescent="0.3">
      <c r="A229" s="16">
        <f t="shared" si="13"/>
        <v>225</v>
      </c>
      <c r="B229" s="27" t="s">
        <v>252</v>
      </c>
      <c r="C229" s="24"/>
      <c r="D229" s="24"/>
      <c r="E229" s="25" t="s">
        <v>27</v>
      </c>
      <c r="F229" s="25"/>
      <c r="G229" s="24"/>
      <c r="H229" s="24"/>
      <c r="I229" s="25"/>
      <c r="J229" s="25"/>
      <c r="K229" s="24"/>
      <c r="L229" s="24"/>
      <c r="M229" s="25"/>
      <c r="N229" s="25"/>
      <c r="O229" s="24"/>
      <c r="P229" s="24"/>
      <c r="Q229" s="25"/>
      <c r="R229" s="25"/>
      <c r="S229" s="24"/>
      <c r="T229" s="24"/>
      <c r="U229" s="25"/>
      <c r="V229" s="25"/>
      <c r="W229" s="24"/>
      <c r="X229" s="24"/>
      <c r="Y229" s="25"/>
      <c r="Z229" s="25"/>
      <c r="AA229" s="24"/>
      <c r="AB229" s="24"/>
      <c r="AC229" s="25"/>
      <c r="AD229" s="25"/>
      <c r="AE229" s="19">
        <f t="shared" si="14"/>
        <v>0</v>
      </c>
      <c r="AF229" s="19">
        <f t="shared" si="15"/>
        <v>0</v>
      </c>
      <c r="AG229" s="19" t="e">
        <f t="shared" si="15"/>
        <v>#VALUE!</v>
      </c>
      <c r="AH229" s="19">
        <f t="shared" si="16"/>
        <v>0</v>
      </c>
    </row>
    <row r="230" spans="1:34" ht="13" x14ac:dyDescent="0.3">
      <c r="A230" s="16">
        <f t="shared" si="13"/>
        <v>226</v>
      </c>
      <c r="B230" s="27" t="s">
        <v>253</v>
      </c>
      <c r="C230" s="24"/>
      <c r="D230" s="24"/>
      <c r="E230" s="25"/>
      <c r="F230" s="25"/>
      <c r="G230" s="24"/>
      <c r="H230" s="24"/>
      <c r="I230" s="25"/>
      <c r="J230" s="25"/>
      <c r="K230" s="24"/>
      <c r="L230" s="24"/>
      <c r="M230" s="25"/>
      <c r="N230" s="25"/>
      <c r="O230" s="24"/>
      <c r="P230" s="24"/>
      <c r="Q230" s="25"/>
      <c r="R230" s="25"/>
      <c r="S230" s="24"/>
      <c r="T230" s="24"/>
      <c r="U230" s="25"/>
      <c r="V230" s="25"/>
      <c r="W230" s="24"/>
      <c r="X230" s="24"/>
      <c r="Y230" s="25"/>
      <c r="Z230" s="25"/>
      <c r="AA230" s="24"/>
      <c r="AB230" s="24"/>
      <c r="AC230" s="25"/>
      <c r="AD230" s="25"/>
      <c r="AE230" s="19">
        <f t="shared" si="14"/>
        <v>0</v>
      </c>
      <c r="AF230" s="19">
        <f t="shared" si="15"/>
        <v>0</v>
      </c>
      <c r="AG230" s="19">
        <f t="shared" si="15"/>
        <v>0</v>
      </c>
      <c r="AH230" s="19">
        <f t="shared" si="16"/>
        <v>0</v>
      </c>
    </row>
    <row r="231" spans="1:34" ht="13" x14ac:dyDescent="0.3">
      <c r="A231" s="16">
        <f t="shared" si="13"/>
        <v>227</v>
      </c>
      <c r="B231" s="27" t="s">
        <v>254</v>
      </c>
      <c r="C231" s="24"/>
      <c r="D231" s="24"/>
      <c r="E231" s="25"/>
      <c r="F231" s="25"/>
      <c r="G231" s="24"/>
      <c r="H231" s="24"/>
      <c r="I231" s="25"/>
      <c r="J231" s="25"/>
      <c r="K231" s="24"/>
      <c r="L231" s="24"/>
      <c r="M231" s="25"/>
      <c r="N231" s="25"/>
      <c r="O231" s="24"/>
      <c r="P231" s="24"/>
      <c r="Q231" s="25"/>
      <c r="R231" s="25"/>
      <c r="S231" s="24"/>
      <c r="T231" s="24"/>
      <c r="U231" s="25"/>
      <c r="V231" s="25"/>
      <c r="W231" s="24"/>
      <c r="X231" s="24"/>
      <c r="Y231" s="25"/>
      <c r="Z231" s="25"/>
      <c r="AA231" s="24"/>
      <c r="AB231" s="24"/>
      <c r="AC231" s="25"/>
      <c r="AD231" s="25"/>
      <c r="AE231" s="19">
        <f t="shared" si="14"/>
        <v>0</v>
      </c>
      <c r="AF231" s="19">
        <f t="shared" si="15"/>
        <v>0</v>
      </c>
      <c r="AG231" s="19">
        <f t="shared" si="15"/>
        <v>0</v>
      </c>
      <c r="AH231" s="19">
        <f t="shared" si="16"/>
        <v>0</v>
      </c>
    </row>
    <row r="232" spans="1:34" ht="13" x14ac:dyDescent="0.3">
      <c r="A232" s="16">
        <f t="shared" si="13"/>
        <v>228</v>
      </c>
      <c r="B232" s="27" t="s">
        <v>255</v>
      </c>
      <c r="C232" s="24"/>
      <c r="D232" s="24"/>
      <c r="E232" s="25"/>
      <c r="F232" s="25"/>
      <c r="G232" s="24"/>
      <c r="H232" s="24"/>
      <c r="I232" s="25"/>
      <c r="J232" s="25"/>
      <c r="K232" s="24"/>
      <c r="L232" s="24"/>
      <c r="M232" s="25"/>
      <c r="N232" s="25"/>
      <c r="O232" s="24"/>
      <c r="P232" s="24"/>
      <c r="Q232" s="25"/>
      <c r="R232" s="25"/>
      <c r="S232" s="24"/>
      <c r="T232" s="24"/>
      <c r="U232" s="25"/>
      <c r="V232" s="25"/>
      <c r="W232" s="24"/>
      <c r="X232" s="24"/>
      <c r="Y232" s="25"/>
      <c r="Z232" s="25"/>
      <c r="AA232" s="24"/>
      <c r="AB232" s="24"/>
      <c r="AC232" s="25"/>
      <c r="AD232" s="25"/>
      <c r="AE232" s="19">
        <f t="shared" si="14"/>
        <v>0</v>
      </c>
      <c r="AF232" s="19">
        <f t="shared" si="15"/>
        <v>0</v>
      </c>
      <c r="AG232" s="19">
        <f t="shared" si="15"/>
        <v>0</v>
      </c>
      <c r="AH232" s="19">
        <f t="shared" si="16"/>
        <v>0</v>
      </c>
    </row>
    <row r="233" spans="1:34" ht="13" x14ac:dyDescent="0.3">
      <c r="A233" s="16">
        <f t="shared" si="13"/>
        <v>229</v>
      </c>
      <c r="B233" s="27" t="s">
        <v>256</v>
      </c>
      <c r="C233" s="24"/>
      <c r="D233" s="24"/>
      <c r="E233" s="25"/>
      <c r="F233" s="25"/>
      <c r="G233" s="24"/>
      <c r="H233" s="24"/>
      <c r="I233" s="25"/>
      <c r="J233" s="25"/>
      <c r="K233" s="24"/>
      <c r="L233" s="24"/>
      <c r="M233" s="25"/>
      <c r="N233" s="25"/>
      <c r="O233" s="24"/>
      <c r="P233" s="24"/>
      <c r="Q233" s="25"/>
      <c r="R233" s="25"/>
      <c r="S233" s="24"/>
      <c r="T233" s="24"/>
      <c r="U233" s="25"/>
      <c r="V233" s="25"/>
      <c r="W233" s="24"/>
      <c r="X233" s="24"/>
      <c r="Y233" s="25"/>
      <c r="Z233" s="25"/>
      <c r="AA233" s="24"/>
      <c r="AB233" s="24"/>
      <c r="AC233" s="25"/>
      <c r="AD233" s="25"/>
      <c r="AE233" s="19">
        <f t="shared" si="14"/>
        <v>0</v>
      </c>
      <c r="AF233" s="19">
        <f t="shared" si="15"/>
        <v>0</v>
      </c>
      <c r="AG233" s="19">
        <f t="shared" si="15"/>
        <v>0</v>
      </c>
      <c r="AH233" s="19">
        <f t="shared" si="16"/>
        <v>0</v>
      </c>
    </row>
    <row r="234" spans="1:34" ht="13" x14ac:dyDescent="0.3">
      <c r="A234" s="16">
        <f t="shared" si="13"/>
        <v>230</v>
      </c>
      <c r="B234" s="27" t="s">
        <v>257</v>
      </c>
      <c r="C234" s="24"/>
      <c r="D234" s="24"/>
      <c r="E234" s="25"/>
      <c r="F234" s="25"/>
      <c r="G234" s="24"/>
      <c r="H234" s="24"/>
      <c r="I234" s="25"/>
      <c r="J234" s="25"/>
      <c r="K234" s="24"/>
      <c r="L234" s="24"/>
      <c r="M234" s="25"/>
      <c r="N234" s="25"/>
      <c r="O234" s="24"/>
      <c r="P234" s="24"/>
      <c r="Q234" s="25"/>
      <c r="R234" s="25"/>
      <c r="S234" s="24"/>
      <c r="T234" s="24"/>
      <c r="U234" s="25"/>
      <c r="V234" s="25"/>
      <c r="W234" s="24"/>
      <c r="X234" s="24"/>
      <c r="Y234" s="25"/>
      <c r="Z234" s="25"/>
      <c r="AA234" s="24"/>
      <c r="AB234" s="24"/>
      <c r="AC234" s="25"/>
      <c r="AD234" s="25"/>
      <c r="AE234" s="19">
        <f t="shared" si="14"/>
        <v>0</v>
      </c>
      <c r="AF234" s="19">
        <f t="shared" si="15"/>
        <v>0</v>
      </c>
      <c r="AG234" s="19">
        <f t="shared" si="15"/>
        <v>0</v>
      </c>
      <c r="AH234" s="19">
        <f t="shared" si="16"/>
        <v>0</v>
      </c>
    </row>
    <row r="235" spans="1:34" ht="13" x14ac:dyDescent="0.3">
      <c r="A235" s="16">
        <f t="shared" si="13"/>
        <v>231</v>
      </c>
      <c r="B235" s="27" t="s">
        <v>258</v>
      </c>
      <c r="C235" s="24"/>
      <c r="D235" s="24"/>
      <c r="E235" s="25"/>
      <c r="F235" s="25"/>
      <c r="G235" s="24"/>
      <c r="H235" s="24"/>
      <c r="I235" s="25"/>
      <c r="J235" s="25"/>
      <c r="K235" s="24"/>
      <c r="L235" s="24"/>
      <c r="M235" s="25"/>
      <c r="N235" s="25"/>
      <c r="O235" s="24"/>
      <c r="P235" s="24"/>
      <c r="Q235" s="25"/>
      <c r="R235" s="25"/>
      <c r="S235" s="24"/>
      <c r="T235" s="24"/>
      <c r="U235" s="25"/>
      <c r="V235" s="25"/>
      <c r="W235" s="24"/>
      <c r="X235" s="24"/>
      <c r="Y235" s="25"/>
      <c r="Z235" s="25"/>
      <c r="AA235" s="24"/>
      <c r="AB235" s="24"/>
      <c r="AC235" s="25"/>
      <c r="AD235" s="25"/>
      <c r="AE235" s="19">
        <f t="shared" si="14"/>
        <v>0</v>
      </c>
      <c r="AF235" s="19">
        <f t="shared" si="15"/>
        <v>0</v>
      </c>
      <c r="AG235" s="19">
        <f t="shared" si="15"/>
        <v>0</v>
      </c>
      <c r="AH235" s="19">
        <f t="shared" si="16"/>
        <v>0</v>
      </c>
    </row>
    <row r="236" spans="1:34" ht="13" x14ac:dyDescent="0.3">
      <c r="A236" s="16">
        <f t="shared" si="13"/>
        <v>232</v>
      </c>
      <c r="B236" s="27" t="s">
        <v>259</v>
      </c>
      <c r="C236" s="24"/>
      <c r="D236" s="24"/>
      <c r="E236" s="25"/>
      <c r="F236" s="25"/>
      <c r="G236" s="24"/>
      <c r="H236" s="24"/>
      <c r="I236" s="25"/>
      <c r="J236" s="25"/>
      <c r="K236" s="24"/>
      <c r="L236" s="24"/>
      <c r="M236" s="25"/>
      <c r="N236" s="25"/>
      <c r="O236" s="24"/>
      <c r="P236" s="24"/>
      <c r="Q236" s="25"/>
      <c r="R236" s="25"/>
      <c r="S236" s="24"/>
      <c r="T236" s="24"/>
      <c r="U236" s="25"/>
      <c r="V236" s="25"/>
      <c r="W236" s="24"/>
      <c r="X236" s="24"/>
      <c r="Y236" s="25"/>
      <c r="Z236" s="25"/>
      <c r="AA236" s="24"/>
      <c r="AB236" s="24"/>
      <c r="AC236" s="25"/>
      <c r="AD236" s="25"/>
      <c r="AE236" s="19">
        <f t="shared" si="14"/>
        <v>0</v>
      </c>
      <c r="AF236" s="19">
        <f t="shared" si="15"/>
        <v>0</v>
      </c>
      <c r="AG236" s="19">
        <f t="shared" si="15"/>
        <v>0</v>
      </c>
      <c r="AH236" s="19">
        <f t="shared" si="16"/>
        <v>0</v>
      </c>
    </row>
    <row r="237" spans="1:34" ht="13" x14ac:dyDescent="0.3">
      <c r="A237" s="16">
        <f t="shared" si="13"/>
        <v>233</v>
      </c>
      <c r="B237" s="27" t="s">
        <v>260</v>
      </c>
      <c r="C237" s="24"/>
      <c r="D237" s="24"/>
      <c r="E237" s="25"/>
      <c r="F237" s="25"/>
      <c r="G237" s="24"/>
      <c r="H237" s="24"/>
      <c r="I237" s="25"/>
      <c r="J237" s="25"/>
      <c r="K237" s="24"/>
      <c r="L237" s="24"/>
      <c r="M237" s="25"/>
      <c r="N237" s="25"/>
      <c r="O237" s="24"/>
      <c r="P237" s="24"/>
      <c r="Q237" s="25"/>
      <c r="R237" s="25"/>
      <c r="S237" s="24"/>
      <c r="T237" s="24"/>
      <c r="U237" s="25"/>
      <c r="V237" s="25"/>
      <c r="W237" s="24"/>
      <c r="X237" s="24"/>
      <c r="Y237" s="25"/>
      <c r="Z237" s="25"/>
      <c r="AA237" s="24"/>
      <c r="AB237" s="24"/>
      <c r="AC237" s="25"/>
      <c r="AD237" s="25"/>
      <c r="AE237" s="19">
        <f t="shared" si="14"/>
        <v>0</v>
      </c>
      <c r="AF237" s="19">
        <f t="shared" si="15"/>
        <v>0</v>
      </c>
      <c r="AG237" s="19">
        <f t="shared" si="15"/>
        <v>0</v>
      </c>
      <c r="AH237" s="19">
        <f t="shared" si="16"/>
        <v>0</v>
      </c>
    </row>
    <row r="238" spans="1:34" ht="13" x14ac:dyDescent="0.3">
      <c r="A238" s="16">
        <f t="shared" si="13"/>
        <v>234</v>
      </c>
      <c r="B238" s="27" t="s">
        <v>261</v>
      </c>
      <c r="C238" s="24"/>
      <c r="D238" s="24"/>
      <c r="E238" s="25"/>
      <c r="F238" s="25"/>
      <c r="G238" s="24"/>
      <c r="H238" s="24"/>
      <c r="I238" s="25"/>
      <c r="J238" s="25"/>
      <c r="K238" s="24"/>
      <c r="L238" s="24"/>
      <c r="M238" s="25"/>
      <c r="N238" s="25"/>
      <c r="O238" s="24"/>
      <c r="P238" s="24"/>
      <c r="Q238" s="25"/>
      <c r="R238" s="25"/>
      <c r="S238" s="24"/>
      <c r="T238" s="24"/>
      <c r="U238" s="25"/>
      <c r="V238" s="25"/>
      <c r="W238" s="24"/>
      <c r="X238" s="24"/>
      <c r="Y238" s="25"/>
      <c r="Z238" s="25"/>
      <c r="AA238" s="24"/>
      <c r="AB238" s="24"/>
      <c r="AC238" s="25"/>
      <c r="AD238" s="25"/>
      <c r="AE238" s="19">
        <f t="shared" si="14"/>
        <v>0</v>
      </c>
      <c r="AF238" s="19">
        <f t="shared" si="15"/>
        <v>0</v>
      </c>
      <c r="AG238" s="19">
        <f t="shared" si="15"/>
        <v>0</v>
      </c>
      <c r="AH238" s="19">
        <f t="shared" si="16"/>
        <v>0</v>
      </c>
    </row>
    <row r="239" spans="1:34" ht="13" x14ac:dyDescent="0.3">
      <c r="A239" s="16">
        <f t="shared" si="13"/>
        <v>235</v>
      </c>
      <c r="B239" s="27" t="s">
        <v>262</v>
      </c>
      <c r="C239" s="24"/>
      <c r="D239" s="24"/>
      <c r="E239" s="25"/>
      <c r="F239" s="25"/>
      <c r="G239" s="24"/>
      <c r="H239" s="24"/>
      <c r="I239" s="25"/>
      <c r="J239" s="25"/>
      <c r="K239" s="24"/>
      <c r="L239" s="24"/>
      <c r="M239" s="25"/>
      <c r="N239" s="25"/>
      <c r="O239" s="24"/>
      <c r="P239" s="24"/>
      <c r="Q239" s="25"/>
      <c r="R239" s="25"/>
      <c r="S239" s="24"/>
      <c r="T239" s="24"/>
      <c r="U239" s="25"/>
      <c r="V239" s="25"/>
      <c r="W239" s="24"/>
      <c r="X239" s="24"/>
      <c r="Y239" s="25"/>
      <c r="Z239" s="25"/>
      <c r="AA239" s="24"/>
      <c r="AB239" s="24"/>
      <c r="AC239" s="25"/>
      <c r="AD239" s="25"/>
      <c r="AE239" s="19">
        <f t="shared" si="14"/>
        <v>0</v>
      </c>
      <c r="AF239" s="19">
        <f t="shared" si="15"/>
        <v>0</v>
      </c>
      <c r="AG239" s="19">
        <f t="shared" si="15"/>
        <v>0</v>
      </c>
      <c r="AH239" s="19">
        <f t="shared" si="16"/>
        <v>0</v>
      </c>
    </row>
    <row r="240" spans="1:34" ht="13" x14ac:dyDescent="0.3">
      <c r="A240" s="16">
        <f t="shared" si="13"/>
        <v>236</v>
      </c>
      <c r="B240" s="27" t="s">
        <v>263</v>
      </c>
      <c r="C240" s="24"/>
      <c r="D240" s="24"/>
      <c r="E240" s="25"/>
      <c r="F240" s="25"/>
      <c r="G240" s="24"/>
      <c r="H240" s="24"/>
      <c r="I240" s="25"/>
      <c r="J240" s="25"/>
      <c r="K240" s="24"/>
      <c r="L240" s="24"/>
      <c r="M240" s="25"/>
      <c r="N240" s="25"/>
      <c r="O240" s="24"/>
      <c r="P240" s="24"/>
      <c r="Q240" s="25"/>
      <c r="R240" s="25"/>
      <c r="S240" s="24"/>
      <c r="T240" s="24"/>
      <c r="U240" s="25"/>
      <c r="V240" s="25"/>
      <c r="W240" s="24"/>
      <c r="X240" s="24"/>
      <c r="Y240" s="25"/>
      <c r="Z240" s="25"/>
      <c r="AA240" s="24"/>
      <c r="AB240" s="24"/>
      <c r="AC240" s="25"/>
      <c r="AD240" s="25"/>
      <c r="AE240" s="19">
        <f t="shared" si="14"/>
        <v>0</v>
      </c>
      <c r="AF240" s="19">
        <f t="shared" si="15"/>
        <v>0</v>
      </c>
      <c r="AG240" s="19">
        <f t="shared" si="15"/>
        <v>0</v>
      </c>
      <c r="AH240" s="19">
        <f t="shared" si="16"/>
        <v>0</v>
      </c>
    </row>
    <row r="241" spans="1:34" ht="13" x14ac:dyDescent="0.3">
      <c r="A241" s="16">
        <f t="shared" si="13"/>
        <v>237</v>
      </c>
      <c r="B241" s="27" t="s">
        <v>264</v>
      </c>
      <c r="C241" s="24"/>
      <c r="D241" s="24">
        <v>6</v>
      </c>
      <c r="E241" s="25"/>
      <c r="F241" s="25"/>
      <c r="G241" s="24"/>
      <c r="H241" s="24"/>
      <c r="I241" s="25"/>
      <c r="J241" s="25"/>
      <c r="K241" s="24"/>
      <c r="L241" s="24"/>
      <c r="M241" s="25"/>
      <c r="N241" s="25"/>
      <c r="O241" s="24"/>
      <c r="P241" s="24"/>
      <c r="Q241" s="25"/>
      <c r="R241" s="25"/>
      <c r="S241" s="24"/>
      <c r="T241" s="24"/>
      <c r="U241" s="25"/>
      <c r="V241" s="25"/>
      <c r="W241" s="24"/>
      <c r="X241" s="24"/>
      <c r="Y241" s="25"/>
      <c r="Z241" s="25"/>
      <c r="AA241" s="24"/>
      <c r="AB241" s="24"/>
      <c r="AC241" s="25"/>
      <c r="AD241" s="25"/>
      <c r="AE241" s="19">
        <f t="shared" si="14"/>
        <v>0</v>
      </c>
      <c r="AF241" s="19">
        <f t="shared" si="15"/>
        <v>6</v>
      </c>
      <c r="AG241" s="19">
        <f t="shared" si="15"/>
        <v>0</v>
      </c>
      <c r="AH241" s="19">
        <f t="shared" si="16"/>
        <v>0</v>
      </c>
    </row>
    <row r="242" spans="1:34" ht="13" x14ac:dyDescent="0.3">
      <c r="A242" s="16">
        <f t="shared" si="13"/>
        <v>238</v>
      </c>
      <c r="B242" s="27" t="s">
        <v>265</v>
      </c>
      <c r="C242" s="24"/>
      <c r="D242" s="24"/>
      <c r="E242" s="25"/>
      <c r="F242" s="25"/>
      <c r="G242" s="24"/>
      <c r="H242" s="24"/>
      <c r="I242" s="25"/>
      <c r="J242" s="25"/>
      <c r="K242" s="24"/>
      <c r="L242" s="24"/>
      <c r="M242" s="25"/>
      <c r="N242" s="25"/>
      <c r="O242" s="24"/>
      <c r="P242" s="24"/>
      <c r="Q242" s="25"/>
      <c r="R242" s="25"/>
      <c r="S242" s="24"/>
      <c r="T242" s="24"/>
      <c r="U242" s="25"/>
      <c r="V242" s="25"/>
      <c r="W242" s="24"/>
      <c r="X242" s="24"/>
      <c r="Y242" s="25"/>
      <c r="Z242" s="25"/>
      <c r="AA242" s="24"/>
      <c r="AB242" s="24"/>
      <c r="AC242" s="25"/>
      <c r="AD242" s="25"/>
      <c r="AE242" s="19">
        <f t="shared" si="14"/>
        <v>0</v>
      </c>
      <c r="AF242" s="19">
        <f t="shared" si="15"/>
        <v>0</v>
      </c>
      <c r="AG242" s="19">
        <f t="shared" si="15"/>
        <v>0</v>
      </c>
      <c r="AH242" s="19">
        <f t="shared" si="16"/>
        <v>0</v>
      </c>
    </row>
    <row r="243" spans="1:34" ht="13" x14ac:dyDescent="0.3">
      <c r="A243" s="16">
        <f t="shared" si="13"/>
        <v>239</v>
      </c>
      <c r="B243" s="27" t="s">
        <v>266</v>
      </c>
      <c r="C243" s="24"/>
      <c r="D243" s="24"/>
      <c r="E243" s="25"/>
      <c r="F243" s="25"/>
      <c r="G243" s="24"/>
      <c r="H243" s="24"/>
      <c r="I243" s="25"/>
      <c r="J243" s="25"/>
      <c r="K243" s="24"/>
      <c r="L243" s="24"/>
      <c r="M243" s="25"/>
      <c r="N243" s="25"/>
      <c r="O243" s="24"/>
      <c r="P243" s="24"/>
      <c r="Q243" s="25"/>
      <c r="R243" s="25"/>
      <c r="S243" s="24"/>
      <c r="T243" s="24"/>
      <c r="U243" s="25"/>
      <c r="V243" s="25"/>
      <c r="W243" s="24"/>
      <c r="X243" s="24"/>
      <c r="Y243" s="25"/>
      <c r="Z243" s="25"/>
      <c r="AA243" s="24"/>
      <c r="AB243" s="24"/>
      <c r="AC243" s="25"/>
      <c r="AD243" s="25"/>
      <c r="AE243" s="19">
        <f t="shared" si="14"/>
        <v>0</v>
      </c>
      <c r="AF243" s="19">
        <f t="shared" si="15"/>
        <v>0</v>
      </c>
      <c r="AG243" s="19">
        <f t="shared" si="15"/>
        <v>0</v>
      </c>
      <c r="AH243" s="19">
        <f t="shared" si="16"/>
        <v>0</v>
      </c>
    </row>
    <row r="244" spans="1:34" ht="13" x14ac:dyDescent="0.3">
      <c r="A244" s="16">
        <f t="shared" si="13"/>
        <v>240</v>
      </c>
      <c r="B244" s="27" t="s">
        <v>267</v>
      </c>
      <c r="C244" s="24"/>
      <c r="D244" s="24"/>
      <c r="E244" s="25"/>
      <c r="F244" s="25"/>
      <c r="G244" s="24"/>
      <c r="H244" s="24"/>
      <c r="I244" s="25"/>
      <c r="J244" s="25"/>
      <c r="K244" s="24"/>
      <c r="L244" s="24"/>
      <c r="M244" s="25"/>
      <c r="N244" s="25"/>
      <c r="O244" s="24"/>
      <c r="P244" s="24"/>
      <c r="Q244" s="25"/>
      <c r="R244" s="25"/>
      <c r="S244" s="24"/>
      <c r="T244" s="24"/>
      <c r="U244" s="25"/>
      <c r="V244" s="25"/>
      <c r="W244" s="24"/>
      <c r="X244" s="24"/>
      <c r="Y244" s="25"/>
      <c r="Z244" s="25"/>
      <c r="AA244" s="24"/>
      <c r="AB244" s="24"/>
      <c r="AC244" s="25"/>
      <c r="AD244" s="25"/>
      <c r="AE244" s="19">
        <f t="shared" si="14"/>
        <v>0</v>
      </c>
      <c r="AF244" s="19">
        <f t="shared" si="15"/>
        <v>0</v>
      </c>
      <c r="AG244" s="19">
        <f t="shared" si="15"/>
        <v>0</v>
      </c>
      <c r="AH244" s="19">
        <f t="shared" si="16"/>
        <v>0</v>
      </c>
    </row>
    <row r="245" spans="1:34" ht="13" x14ac:dyDescent="0.3">
      <c r="A245" s="16">
        <f t="shared" si="13"/>
        <v>241</v>
      </c>
      <c r="B245" s="27" t="s">
        <v>268</v>
      </c>
      <c r="C245" s="24"/>
      <c r="D245" s="24"/>
      <c r="E245" s="25"/>
      <c r="F245" s="25"/>
      <c r="G245" s="24"/>
      <c r="H245" s="24"/>
      <c r="I245" s="25"/>
      <c r="J245" s="25"/>
      <c r="K245" s="24"/>
      <c r="L245" s="24"/>
      <c r="M245" s="25"/>
      <c r="N245" s="25"/>
      <c r="O245" s="24"/>
      <c r="P245" s="24"/>
      <c r="Q245" s="25"/>
      <c r="R245" s="25"/>
      <c r="S245" s="24"/>
      <c r="T245" s="24"/>
      <c r="U245" s="25"/>
      <c r="V245" s="25"/>
      <c r="W245" s="24"/>
      <c r="X245" s="24"/>
      <c r="Y245" s="25"/>
      <c r="Z245" s="25"/>
      <c r="AA245" s="24"/>
      <c r="AB245" s="24"/>
      <c r="AC245" s="25"/>
      <c r="AD245" s="25"/>
      <c r="AE245" s="19">
        <f t="shared" si="14"/>
        <v>0</v>
      </c>
      <c r="AF245" s="19">
        <f t="shared" si="15"/>
        <v>0</v>
      </c>
      <c r="AG245" s="19">
        <f t="shared" si="15"/>
        <v>0</v>
      </c>
      <c r="AH245" s="19">
        <f t="shared" si="16"/>
        <v>0</v>
      </c>
    </row>
    <row r="246" spans="1:34" ht="13" x14ac:dyDescent="0.3">
      <c r="A246" s="16">
        <f t="shared" si="13"/>
        <v>242</v>
      </c>
      <c r="B246" s="27" t="s">
        <v>269</v>
      </c>
      <c r="C246" s="24"/>
      <c r="D246" s="24"/>
      <c r="E246" s="25"/>
      <c r="F246" s="25"/>
      <c r="G246" s="24"/>
      <c r="H246" s="24"/>
      <c r="I246" s="25"/>
      <c r="J246" s="25"/>
      <c r="K246" s="24"/>
      <c r="L246" s="24"/>
      <c r="M246" s="25"/>
      <c r="N246" s="25"/>
      <c r="O246" s="24"/>
      <c r="P246" s="24"/>
      <c r="Q246" s="25"/>
      <c r="R246" s="25"/>
      <c r="S246" s="24"/>
      <c r="T246" s="24"/>
      <c r="U246" s="25"/>
      <c r="V246" s="25"/>
      <c r="W246" s="24"/>
      <c r="X246" s="24"/>
      <c r="Y246" s="25"/>
      <c r="Z246" s="25"/>
      <c r="AA246" s="24"/>
      <c r="AB246" s="24"/>
      <c r="AC246" s="25"/>
      <c r="AD246" s="25"/>
      <c r="AE246" s="19">
        <f t="shared" si="14"/>
        <v>0</v>
      </c>
      <c r="AF246" s="19">
        <f t="shared" si="15"/>
        <v>0</v>
      </c>
      <c r="AG246" s="19">
        <f t="shared" si="15"/>
        <v>0</v>
      </c>
      <c r="AH246" s="19">
        <f t="shared" si="16"/>
        <v>0</v>
      </c>
    </row>
    <row r="247" spans="1:34" ht="13" x14ac:dyDescent="0.3">
      <c r="A247" s="16">
        <f t="shared" si="13"/>
        <v>243</v>
      </c>
      <c r="B247" s="27" t="s">
        <v>270</v>
      </c>
      <c r="C247" s="24"/>
      <c r="D247" s="24"/>
      <c r="E247" s="25"/>
      <c r="F247" s="25"/>
      <c r="G247" s="24"/>
      <c r="H247" s="24"/>
      <c r="I247" s="25"/>
      <c r="J247" s="25"/>
      <c r="K247" s="24"/>
      <c r="L247" s="24"/>
      <c r="M247" s="25"/>
      <c r="N247" s="25"/>
      <c r="O247" s="24"/>
      <c r="P247" s="24"/>
      <c r="Q247" s="25"/>
      <c r="R247" s="25"/>
      <c r="S247" s="24"/>
      <c r="T247" s="24"/>
      <c r="U247" s="25"/>
      <c r="V247" s="25"/>
      <c r="W247" s="24"/>
      <c r="X247" s="24"/>
      <c r="Y247" s="25"/>
      <c r="Z247" s="25"/>
      <c r="AA247" s="24"/>
      <c r="AB247" s="24"/>
      <c r="AC247" s="25"/>
      <c r="AD247" s="25"/>
      <c r="AE247" s="19">
        <f t="shared" si="14"/>
        <v>0</v>
      </c>
      <c r="AF247" s="19">
        <f t="shared" si="15"/>
        <v>0</v>
      </c>
      <c r="AG247" s="19">
        <f t="shared" si="15"/>
        <v>0</v>
      </c>
      <c r="AH247" s="19">
        <f t="shared" si="16"/>
        <v>0</v>
      </c>
    </row>
    <row r="248" spans="1:34" ht="13" x14ac:dyDescent="0.3">
      <c r="A248" s="16">
        <f t="shared" si="13"/>
        <v>244</v>
      </c>
      <c r="B248" s="27" t="s">
        <v>271</v>
      </c>
      <c r="C248" s="24"/>
      <c r="D248" s="24"/>
      <c r="E248" s="25"/>
      <c r="F248" s="25"/>
      <c r="G248" s="24"/>
      <c r="H248" s="24"/>
      <c r="I248" s="25"/>
      <c r="J248" s="25"/>
      <c r="K248" s="24"/>
      <c r="L248" s="24"/>
      <c r="M248" s="25"/>
      <c r="N248" s="25"/>
      <c r="O248" s="24"/>
      <c r="P248" s="24"/>
      <c r="Q248" s="25"/>
      <c r="R248" s="25"/>
      <c r="S248" s="24"/>
      <c r="T248" s="24"/>
      <c r="U248" s="25"/>
      <c r="V248" s="25"/>
      <c r="W248" s="24"/>
      <c r="X248" s="24"/>
      <c r="Y248" s="25"/>
      <c r="Z248" s="25"/>
      <c r="AA248" s="24"/>
      <c r="AB248" s="24"/>
      <c r="AC248" s="25"/>
      <c r="AD248" s="25"/>
      <c r="AE248" s="19">
        <f t="shared" si="14"/>
        <v>0</v>
      </c>
      <c r="AF248" s="19">
        <f t="shared" si="15"/>
        <v>0</v>
      </c>
      <c r="AG248" s="19">
        <f t="shared" si="15"/>
        <v>0</v>
      </c>
      <c r="AH248" s="19">
        <f t="shared" si="16"/>
        <v>0</v>
      </c>
    </row>
    <row r="249" spans="1:34" ht="13" x14ac:dyDescent="0.3">
      <c r="A249" s="16">
        <f t="shared" si="13"/>
        <v>245</v>
      </c>
      <c r="B249" s="27" t="s">
        <v>272</v>
      </c>
      <c r="C249" s="24"/>
      <c r="D249" s="24"/>
      <c r="E249" s="25"/>
      <c r="F249" s="25"/>
      <c r="G249" s="24"/>
      <c r="H249" s="24"/>
      <c r="I249" s="25"/>
      <c r="J249" s="25"/>
      <c r="K249" s="24"/>
      <c r="L249" s="24"/>
      <c r="M249" s="25"/>
      <c r="N249" s="25"/>
      <c r="O249" s="24"/>
      <c r="P249" s="24"/>
      <c r="Q249" s="25"/>
      <c r="R249" s="25"/>
      <c r="S249" s="24"/>
      <c r="T249" s="24"/>
      <c r="U249" s="25"/>
      <c r="V249" s="25"/>
      <c r="W249" s="24"/>
      <c r="X249" s="24"/>
      <c r="Y249" s="25"/>
      <c r="Z249" s="25"/>
      <c r="AA249" s="24"/>
      <c r="AB249" s="24"/>
      <c r="AC249" s="25"/>
      <c r="AD249" s="25"/>
      <c r="AE249" s="19">
        <f t="shared" si="14"/>
        <v>0</v>
      </c>
      <c r="AF249" s="19">
        <f t="shared" si="15"/>
        <v>0</v>
      </c>
      <c r="AG249" s="19">
        <f t="shared" si="15"/>
        <v>0</v>
      </c>
      <c r="AH249" s="19">
        <f t="shared" si="16"/>
        <v>0</v>
      </c>
    </row>
    <row r="250" spans="1:34" ht="13" x14ac:dyDescent="0.3">
      <c r="A250" s="16">
        <f t="shared" si="13"/>
        <v>246</v>
      </c>
      <c r="B250" s="27" t="s">
        <v>273</v>
      </c>
      <c r="C250" s="24"/>
      <c r="D250" s="24"/>
      <c r="E250" s="25"/>
      <c r="F250" s="25"/>
      <c r="G250" s="24"/>
      <c r="H250" s="24"/>
      <c r="I250" s="25"/>
      <c r="J250" s="25"/>
      <c r="K250" s="24"/>
      <c r="L250" s="24"/>
      <c r="M250" s="25"/>
      <c r="N250" s="25"/>
      <c r="O250" s="24"/>
      <c r="P250" s="24"/>
      <c r="Q250" s="25"/>
      <c r="R250" s="25"/>
      <c r="S250" s="24"/>
      <c r="T250" s="24"/>
      <c r="U250" s="25"/>
      <c r="V250" s="25"/>
      <c r="W250" s="24"/>
      <c r="X250" s="24"/>
      <c r="Y250" s="25"/>
      <c r="Z250" s="25"/>
      <c r="AA250" s="24"/>
      <c r="AB250" s="24"/>
      <c r="AC250" s="25"/>
      <c r="AD250" s="25"/>
      <c r="AE250" s="19">
        <f t="shared" si="14"/>
        <v>0</v>
      </c>
      <c r="AF250" s="19">
        <f t="shared" si="15"/>
        <v>0</v>
      </c>
      <c r="AG250" s="19">
        <f t="shared" si="15"/>
        <v>0</v>
      </c>
      <c r="AH250" s="19">
        <f t="shared" si="16"/>
        <v>0</v>
      </c>
    </row>
    <row r="251" spans="1:34" ht="13" x14ac:dyDescent="0.3">
      <c r="A251" s="16">
        <f t="shared" si="13"/>
        <v>247</v>
      </c>
      <c r="B251" s="27" t="s">
        <v>274</v>
      </c>
      <c r="C251" s="24"/>
      <c r="D251" s="24"/>
      <c r="E251" s="25"/>
      <c r="F251" s="25"/>
      <c r="G251" s="24"/>
      <c r="H251" s="24"/>
      <c r="I251" s="25"/>
      <c r="J251" s="25"/>
      <c r="K251" s="24"/>
      <c r="L251" s="24"/>
      <c r="M251" s="25"/>
      <c r="N251" s="25"/>
      <c r="O251" s="24"/>
      <c r="P251" s="24"/>
      <c r="Q251" s="25"/>
      <c r="R251" s="25"/>
      <c r="S251" s="24"/>
      <c r="T251" s="24"/>
      <c r="U251" s="25"/>
      <c r="V251" s="25"/>
      <c r="W251" s="24"/>
      <c r="X251" s="24"/>
      <c r="Y251" s="25"/>
      <c r="Z251" s="25"/>
      <c r="AA251" s="24"/>
      <c r="AB251" s="24"/>
      <c r="AC251" s="25"/>
      <c r="AD251" s="25"/>
      <c r="AE251" s="19">
        <f t="shared" si="14"/>
        <v>0</v>
      </c>
      <c r="AF251" s="19">
        <f t="shared" si="15"/>
        <v>0</v>
      </c>
      <c r="AG251" s="19">
        <f t="shared" si="15"/>
        <v>0</v>
      </c>
      <c r="AH251" s="19">
        <f t="shared" si="16"/>
        <v>0</v>
      </c>
    </row>
    <row r="252" spans="1:34" ht="13" x14ac:dyDescent="0.3">
      <c r="A252" s="16">
        <f t="shared" si="13"/>
        <v>248</v>
      </c>
      <c r="B252" s="27" t="s">
        <v>275</v>
      </c>
      <c r="C252" s="24"/>
      <c r="D252" s="24"/>
      <c r="E252" s="25"/>
      <c r="F252" s="25"/>
      <c r="G252" s="24"/>
      <c r="H252" s="24"/>
      <c r="I252" s="25"/>
      <c r="J252" s="25"/>
      <c r="K252" s="24"/>
      <c r="L252" s="24"/>
      <c r="M252" s="25"/>
      <c r="N252" s="25"/>
      <c r="O252" s="24"/>
      <c r="P252" s="24"/>
      <c r="Q252" s="25"/>
      <c r="R252" s="25"/>
      <c r="S252" s="24"/>
      <c r="T252" s="24"/>
      <c r="U252" s="25"/>
      <c r="V252" s="25"/>
      <c r="W252" s="24"/>
      <c r="X252" s="24"/>
      <c r="Y252" s="25"/>
      <c r="Z252" s="25"/>
      <c r="AA252" s="24"/>
      <c r="AB252" s="24"/>
      <c r="AC252" s="25"/>
      <c r="AD252" s="25"/>
      <c r="AE252" s="19">
        <f t="shared" si="14"/>
        <v>0</v>
      </c>
      <c r="AF252" s="19">
        <f t="shared" si="15"/>
        <v>0</v>
      </c>
      <c r="AG252" s="19">
        <f t="shared" si="15"/>
        <v>0</v>
      </c>
      <c r="AH252" s="19">
        <f t="shared" si="16"/>
        <v>0</v>
      </c>
    </row>
    <row r="253" spans="1:34" ht="13" x14ac:dyDescent="0.3">
      <c r="A253" s="16">
        <f t="shared" si="13"/>
        <v>249</v>
      </c>
      <c r="B253" s="27" t="s">
        <v>276</v>
      </c>
      <c r="C253" s="24"/>
      <c r="D253" s="24"/>
      <c r="E253" s="25"/>
      <c r="F253" s="25"/>
      <c r="G253" s="24"/>
      <c r="H253" s="24"/>
      <c r="I253" s="25"/>
      <c r="J253" s="25"/>
      <c r="K253" s="24"/>
      <c r="L253" s="24"/>
      <c r="M253" s="25"/>
      <c r="N253" s="25"/>
      <c r="O253" s="24"/>
      <c r="P253" s="24"/>
      <c r="Q253" s="25"/>
      <c r="R253" s="25"/>
      <c r="S253" s="24"/>
      <c r="T253" s="24"/>
      <c r="U253" s="25"/>
      <c r="V253" s="25"/>
      <c r="W253" s="24"/>
      <c r="X253" s="24"/>
      <c r="Y253" s="25"/>
      <c r="Z253" s="25"/>
      <c r="AA253" s="24"/>
      <c r="AB253" s="24"/>
      <c r="AC253" s="25"/>
      <c r="AD253" s="25"/>
      <c r="AE253" s="19">
        <f t="shared" si="14"/>
        <v>0</v>
      </c>
      <c r="AF253" s="19">
        <f t="shared" si="15"/>
        <v>0</v>
      </c>
      <c r="AG253" s="19">
        <f t="shared" si="15"/>
        <v>0</v>
      </c>
      <c r="AH253" s="19">
        <f t="shared" si="16"/>
        <v>0</v>
      </c>
    </row>
    <row r="254" spans="1:34" ht="13" x14ac:dyDescent="0.3">
      <c r="A254" s="16">
        <f t="shared" si="13"/>
        <v>250</v>
      </c>
      <c r="B254" s="27" t="s">
        <v>277</v>
      </c>
      <c r="C254" s="24"/>
      <c r="D254" s="24"/>
      <c r="E254" s="25"/>
      <c r="F254" s="25"/>
      <c r="G254" s="24"/>
      <c r="H254" s="24"/>
      <c r="I254" s="25"/>
      <c r="J254" s="25"/>
      <c r="K254" s="24"/>
      <c r="L254" s="24"/>
      <c r="M254" s="25"/>
      <c r="N254" s="25"/>
      <c r="O254" s="24"/>
      <c r="P254" s="24"/>
      <c r="Q254" s="25"/>
      <c r="R254" s="25"/>
      <c r="S254" s="24"/>
      <c r="T254" s="24"/>
      <c r="U254" s="25"/>
      <c r="V254" s="25"/>
      <c r="W254" s="24"/>
      <c r="X254" s="24"/>
      <c r="Y254" s="25"/>
      <c r="Z254" s="25"/>
      <c r="AA254" s="24"/>
      <c r="AB254" s="24"/>
      <c r="AC254" s="25"/>
      <c r="AD254" s="25"/>
      <c r="AE254" s="19">
        <f t="shared" si="14"/>
        <v>0</v>
      </c>
      <c r="AF254" s="19">
        <f t="shared" si="15"/>
        <v>0</v>
      </c>
      <c r="AG254" s="19">
        <f t="shared" si="15"/>
        <v>0</v>
      </c>
      <c r="AH254" s="19">
        <f t="shared" si="16"/>
        <v>0</v>
      </c>
    </row>
    <row r="255" spans="1:34" ht="13" x14ac:dyDescent="0.3">
      <c r="A255" s="16">
        <f t="shared" si="13"/>
        <v>251</v>
      </c>
      <c r="B255" s="27" t="s">
        <v>278</v>
      </c>
      <c r="C255" s="24"/>
      <c r="D255" s="24"/>
      <c r="E255" s="25"/>
      <c r="F255" s="25"/>
      <c r="G255" s="24"/>
      <c r="H255" s="24"/>
      <c r="I255" s="25"/>
      <c r="J255" s="25"/>
      <c r="K255" s="24"/>
      <c r="L255" s="24"/>
      <c r="M255" s="25"/>
      <c r="N255" s="25"/>
      <c r="O255" s="24"/>
      <c r="P255" s="24"/>
      <c r="Q255" s="25"/>
      <c r="R255" s="25"/>
      <c r="S255" s="24"/>
      <c r="T255" s="24"/>
      <c r="U255" s="25"/>
      <c r="V255" s="25"/>
      <c r="W255" s="24"/>
      <c r="X255" s="24"/>
      <c r="Y255" s="25"/>
      <c r="Z255" s="25"/>
      <c r="AA255" s="24"/>
      <c r="AB255" s="24"/>
      <c r="AC255" s="25"/>
      <c r="AD255" s="25"/>
      <c r="AE255" s="19">
        <f t="shared" si="14"/>
        <v>0</v>
      </c>
      <c r="AF255" s="19">
        <f t="shared" si="15"/>
        <v>0</v>
      </c>
      <c r="AG255" s="19">
        <f t="shared" si="15"/>
        <v>0</v>
      </c>
      <c r="AH255" s="19">
        <f t="shared" si="16"/>
        <v>0</v>
      </c>
    </row>
    <row r="256" spans="1:34" ht="13" x14ac:dyDescent="0.3">
      <c r="A256" s="16">
        <f t="shared" si="13"/>
        <v>252</v>
      </c>
      <c r="B256" s="27" t="s">
        <v>279</v>
      </c>
      <c r="C256" s="24"/>
      <c r="D256" s="24"/>
      <c r="E256" s="25"/>
      <c r="F256" s="25"/>
      <c r="G256" s="24"/>
      <c r="H256" s="24"/>
      <c r="I256" s="25"/>
      <c r="J256" s="25"/>
      <c r="K256" s="24"/>
      <c r="L256" s="24"/>
      <c r="M256" s="25"/>
      <c r="N256" s="25"/>
      <c r="O256" s="24"/>
      <c r="P256" s="24"/>
      <c r="Q256" s="25"/>
      <c r="R256" s="25"/>
      <c r="S256" s="24"/>
      <c r="T256" s="24"/>
      <c r="U256" s="25"/>
      <c r="V256" s="25"/>
      <c r="W256" s="24"/>
      <c r="X256" s="24"/>
      <c r="Y256" s="25"/>
      <c r="Z256" s="25"/>
      <c r="AA256" s="24"/>
      <c r="AB256" s="24"/>
      <c r="AC256" s="25"/>
      <c r="AD256" s="25"/>
      <c r="AE256" s="19">
        <f t="shared" si="14"/>
        <v>0</v>
      </c>
      <c r="AF256" s="19">
        <f t="shared" si="15"/>
        <v>0</v>
      </c>
      <c r="AG256" s="19">
        <f t="shared" si="15"/>
        <v>0</v>
      </c>
      <c r="AH256" s="19">
        <f t="shared" si="16"/>
        <v>0</v>
      </c>
    </row>
    <row r="257" spans="1:34" ht="13" x14ac:dyDescent="0.3">
      <c r="A257" s="16">
        <f t="shared" si="13"/>
        <v>253</v>
      </c>
      <c r="B257" s="27" t="s">
        <v>280</v>
      </c>
      <c r="C257" s="24"/>
      <c r="D257" s="24"/>
      <c r="E257" s="25"/>
      <c r="F257" s="25"/>
      <c r="G257" s="24"/>
      <c r="H257" s="24"/>
      <c r="I257" s="25"/>
      <c r="J257" s="25"/>
      <c r="K257" s="24"/>
      <c r="L257" s="24"/>
      <c r="M257" s="25"/>
      <c r="N257" s="25"/>
      <c r="O257" s="24"/>
      <c r="P257" s="24"/>
      <c r="Q257" s="25"/>
      <c r="R257" s="25"/>
      <c r="S257" s="24"/>
      <c r="T257" s="24"/>
      <c r="U257" s="25"/>
      <c r="V257" s="25"/>
      <c r="W257" s="24"/>
      <c r="X257" s="24"/>
      <c r="Y257" s="25"/>
      <c r="Z257" s="25"/>
      <c r="AA257" s="24"/>
      <c r="AB257" s="24"/>
      <c r="AC257" s="25"/>
      <c r="AD257" s="25"/>
      <c r="AE257" s="19">
        <f t="shared" si="14"/>
        <v>0</v>
      </c>
      <c r="AF257" s="19">
        <f t="shared" si="15"/>
        <v>0</v>
      </c>
      <c r="AG257" s="19">
        <f t="shared" si="15"/>
        <v>0</v>
      </c>
      <c r="AH257" s="19">
        <f t="shared" si="16"/>
        <v>0</v>
      </c>
    </row>
    <row r="258" spans="1:34" ht="13" x14ac:dyDescent="0.3">
      <c r="A258" s="16">
        <f t="shared" si="13"/>
        <v>254</v>
      </c>
      <c r="B258" s="27" t="s">
        <v>281</v>
      </c>
      <c r="C258" s="24"/>
      <c r="D258" s="24"/>
      <c r="E258" s="25"/>
      <c r="F258" s="25"/>
      <c r="G258" s="24"/>
      <c r="H258" s="24"/>
      <c r="I258" s="25"/>
      <c r="J258" s="25"/>
      <c r="K258" s="24"/>
      <c r="L258" s="24"/>
      <c r="M258" s="25"/>
      <c r="N258" s="25"/>
      <c r="O258" s="24"/>
      <c r="P258" s="24"/>
      <c r="Q258" s="25"/>
      <c r="R258" s="25"/>
      <c r="S258" s="38"/>
      <c r="T258" s="38"/>
      <c r="U258" s="39"/>
      <c r="V258" s="25"/>
      <c r="W258" s="24"/>
      <c r="X258" s="24"/>
      <c r="Y258" s="25"/>
      <c r="Z258" s="25"/>
      <c r="AA258" s="24"/>
      <c r="AB258" s="24"/>
      <c r="AC258" s="25"/>
      <c r="AD258" s="25"/>
      <c r="AE258" s="19">
        <f t="shared" si="14"/>
        <v>0</v>
      </c>
      <c r="AF258" s="19">
        <f t="shared" si="15"/>
        <v>0</v>
      </c>
      <c r="AG258" s="19">
        <f t="shared" si="15"/>
        <v>0</v>
      </c>
      <c r="AH258" s="19">
        <f t="shared" si="16"/>
        <v>0</v>
      </c>
    </row>
    <row r="259" spans="1:34" ht="13" x14ac:dyDescent="0.3">
      <c r="A259" s="16">
        <f t="shared" si="13"/>
        <v>255</v>
      </c>
      <c r="B259" s="27" t="s">
        <v>282</v>
      </c>
      <c r="C259" s="24"/>
      <c r="D259" s="24"/>
      <c r="E259" s="25"/>
      <c r="F259" s="25"/>
      <c r="G259" s="24"/>
      <c r="H259" s="24"/>
      <c r="I259" s="25"/>
      <c r="J259" s="25"/>
      <c r="K259" s="24"/>
      <c r="L259" s="24"/>
      <c r="M259" s="25"/>
      <c r="N259" s="25"/>
      <c r="O259" s="24"/>
      <c r="P259" s="24"/>
      <c r="Q259" s="25"/>
      <c r="R259" s="25"/>
      <c r="S259" s="38"/>
      <c r="T259" s="38"/>
      <c r="U259" s="39"/>
      <c r="V259" s="25"/>
      <c r="W259" s="24"/>
      <c r="X259" s="24"/>
      <c r="Y259" s="25"/>
      <c r="Z259" s="25"/>
      <c r="AA259" s="24"/>
      <c r="AB259" s="24"/>
      <c r="AC259" s="25"/>
      <c r="AD259" s="25"/>
      <c r="AE259" s="19">
        <f t="shared" si="14"/>
        <v>0</v>
      </c>
      <c r="AF259" s="19">
        <f t="shared" si="15"/>
        <v>0</v>
      </c>
      <c r="AG259" s="19">
        <f t="shared" si="15"/>
        <v>0</v>
      </c>
      <c r="AH259" s="19">
        <f t="shared" si="16"/>
        <v>0</v>
      </c>
    </row>
    <row r="260" spans="1:34" ht="13" x14ac:dyDescent="0.3">
      <c r="A260" s="16">
        <f t="shared" si="13"/>
        <v>256</v>
      </c>
      <c r="B260" s="27" t="s">
        <v>283</v>
      </c>
      <c r="C260" s="24"/>
      <c r="D260" s="24"/>
      <c r="E260" s="25"/>
      <c r="F260" s="25"/>
      <c r="G260" s="24"/>
      <c r="H260" s="24"/>
      <c r="I260" s="25"/>
      <c r="J260" s="25"/>
      <c r="K260" s="24"/>
      <c r="L260" s="24"/>
      <c r="M260" s="25"/>
      <c r="N260" s="25"/>
      <c r="O260" s="24"/>
      <c r="P260" s="24"/>
      <c r="Q260" s="25"/>
      <c r="R260" s="25"/>
      <c r="S260" s="38"/>
      <c r="T260" s="38"/>
      <c r="U260" s="39"/>
      <c r="V260" s="25"/>
      <c r="W260" s="24"/>
      <c r="X260" s="24"/>
      <c r="Y260" s="25"/>
      <c r="Z260" s="25"/>
      <c r="AA260" s="24"/>
      <c r="AB260" s="24"/>
      <c r="AC260" s="25"/>
      <c r="AD260" s="25"/>
      <c r="AE260" s="19">
        <f t="shared" si="14"/>
        <v>0</v>
      </c>
      <c r="AF260" s="19">
        <f t="shared" si="15"/>
        <v>0</v>
      </c>
      <c r="AG260" s="19">
        <f t="shared" si="15"/>
        <v>0</v>
      </c>
      <c r="AH260" s="19">
        <f t="shared" si="16"/>
        <v>0</v>
      </c>
    </row>
    <row r="261" spans="1:34" ht="13" x14ac:dyDescent="0.3">
      <c r="A261" s="16">
        <f t="shared" si="13"/>
        <v>257</v>
      </c>
      <c r="B261" s="27" t="s">
        <v>284</v>
      </c>
      <c r="C261" s="27"/>
      <c r="D261" s="27"/>
      <c r="E261" s="27"/>
      <c r="F261" s="27"/>
      <c r="G261" s="27"/>
      <c r="H261" s="27"/>
      <c r="I261" s="27"/>
      <c r="J261" s="27"/>
      <c r="K261" s="21"/>
      <c r="L261" s="21"/>
      <c r="M261" s="21"/>
      <c r="N261" s="21"/>
      <c r="O261" s="27"/>
      <c r="P261" s="27"/>
      <c r="Q261" s="27"/>
      <c r="R261" s="27"/>
      <c r="S261" s="21"/>
      <c r="T261" s="21"/>
      <c r="U261" s="21"/>
      <c r="V261" s="27"/>
      <c r="W261" s="24"/>
      <c r="X261" s="24"/>
      <c r="Y261" s="25"/>
      <c r="Z261" s="25"/>
      <c r="AA261" s="24"/>
      <c r="AB261" s="24"/>
      <c r="AC261" s="25"/>
      <c r="AD261" s="25"/>
      <c r="AE261" s="19">
        <f t="shared" si="14"/>
        <v>0</v>
      </c>
      <c r="AF261" s="19">
        <f t="shared" si="15"/>
        <v>0</v>
      </c>
      <c r="AG261" s="19">
        <f t="shared" si="15"/>
        <v>0</v>
      </c>
      <c r="AH261" s="19">
        <f t="shared" si="16"/>
        <v>0</v>
      </c>
    </row>
    <row r="262" spans="1:34" ht="13" x14ac:dyDescent="0.3">
      <c r="A262" s="16">
        <f t="shared" ref="A262:A276" si="17">+ROW()-4</f>
        <v>258</v>
      </c>
      <c r="B262" s="27" t="s">
        <v>285</v>
      </c>
      <c r="C262" s="27"/>
      <c r="D262" s="27"/>
      <c r="E262" s="27"/>
      <c r="F262" s="27"/>
      <c r="G262" s="27"/>
      <c r="H262" s="27"/>
      <c r="I262" s="27"/>
      <c r="J262" s="27"/>
      <c r="K262" s="21"/>
      <c r="L262" s="21"/>
      <c r="M262" s="21"/>
      <c r="N262" s="21"/>
      <c r="O262" s="27"/>
      <c r="P262" s="27"/>
      <c r="Q262" s="27"/>
      <c r="R262" s="27"/>
      <c r="S262" s="21"/>
      <c r="T262" s="21"/>
      <c r="U262" s="21"/>
      <c r="V262" s="27"/>
      <c r="W262" s="24"/>
      <c r="X262" s="24"/>
      <c r="Y262" s="25"/>
      <c r="Z262" s="25"/>
      <c r="AA262" s="27"/>
      <c r="AB262" s="27"/>
      <c r="AC262" s="27"/>
      <c r="AD262" s="27"/>
      <c r="AE262" s="19">
        <f t="shared" ref="AE262:AE276" si="18">C262+G262+K262+O262+S262+W262+AA262</f>
        <v>0</v>
      </c>
      <c r="AF262" s="19">
        <f t="shared" ref="AF262:AG276" si="19">D262+H262+L262+P262+T262+X262+AB262</f>
        <v>0</v>
      </c>
      <c r="AG262" s="19">
        <f t="shared" si="19"/>
        <v>0</v>
      </c>
      <c r="AH262" s="19">
        <f t="shared" si="16"/>
        <v>0</v>
      </c>
    </row>
    <row r="263" spans="1:34" ht="13" x14ac:dyDescent="0.3">
      <c r="A263" s="16">
        <f t="shared" si="17"/>
        <v>259</v>
      </c>
      <c r="B263" s="27" t="s">
        <v>286</v>
      </c>
      <c r="C263" s="27"/>
      <c r="D263" s="27"/>
      <c r="E263" s="27"/>
      <c r="F263" s="27"/>
      <c r="G263" s="27"/>
      <c r="H263" s="27"/>
      <c r="I263" s="27"/>
      <c r="J263" s="27"/>
      <c r="K263" s="21"/>
      <c r="L263" s="21"/>
      <c r="M263" s="21"/>
      <c r="N263" s="21"/>
      <c r="O263" s="27"/>
      <c r="P263" s="27"/>
      <c r="Q263" s="27"/>
      <c r="R263" s="27"/>
      <c r="S263" s="21"/>
      <c r="T263" s="21"/>
      <c r="U263" s="21"/>
      <c r="V263" s="27"/>
      <c r="W263" s="24"/>
      <c r="X263" s="24"/>
      <c r="Y263" s="25"/>
      <c r="Z263" s="25"/>
      <c r="AA263" s="27"/>
      <c r="AB263" s="27"/>
      <c r="AC263" s="27"/>
      <c r="AD263" s="27"/>
      <c r="AE263" s="19">
        <f t="shared" si="18"/>
        <v>0</v>
      </c>
      <c r="AF263" s="19">
        <f t="shared" si="19"/>
        <v>0</v>
      </c>
      <c r="AG263" s="19">
        <f t="shared" si="19"/>
        <v>0</v>
      </c>
      <c r="AH263" s="19">
        <f t="shared" ref="AH263:AH276" si="20">F263+J263+N263+R263+V263+Z263+AD263</f>
        <v>0</v>
      </c>
    </row>
    <row r="264" spans="1:34" ht="13" x14ac:dyDescent="0.3">
      <c r="A264" s="16">
        <f t="shared" si="17"/>
        <v>260</v>
      </c>
      <c r="B264" s="27" t="s">
        <v>287</v>
      </c>
      <c r="C264" s="27"/>
      <c r="D264" s="27"/>
      <c r="E264" s="27"/>
      <c r="F264" s="27"/>
      <c r="G264" s="27"/>
      <c r="H264" s="27"/>
      <c r="I264" s="27"/>
      <c r="J264" s="27"/>
      <c r="K264" s="21"/>
      <c r="L264" s="21"/>
      <c r="M264" s="21"/>
      <c r="N264" s="21"/>
      <c r="O264" s="27"/>
      <c r="P264" s="27"/>
      <c r="Q264" s="27"/>
      <c r="R264" s="27"/>
      <c r="S264" s="21"/>
      <c r="T264" s="21"/>
      <c r="U264" s="21"/>
      <c r="V264" s="27"/>
      <c r="W264" s="24"/>
      <c r="X264" s="24"/>
      <c r="Y264" s="25"/>
      <c r="Z264" s="25"/>
      <c r="AA264" s="27"/>
      <c r="AB264" s="27"/>
      <c r="AC264" s="27"/>
      <c r="AD264" s="27"/>
      <c r="AE264" s="19">
        <f t="shared" si="18"/>
        <v>0</v>
      </c>
      <c r="AF264" s="19">
        <f t="shared" si="19"/>
        <v>0</v>
      </c>
      <c r="AG264" s="19">
        <f t="shared" si="19"/>
        <v>0</v>
      </c>
      <c r="AH264" s="19">
        <f t="shared" si="20"/>
        <v>0</v>
      </c>
    </row>
    <row r="265" spans="1:34" ht="13" x14ac:dyDescent="0.3">
      <c r="A265" s="16">
        <f t="shared" si="17"/>
        <v>261</v>
      </c>
      <c r="B265" s="27" t="s">
        <v>288</v>
      </c>
      <c r="C265" s="27"/>
      <c r="D265" s="27"/>
      <c r="E265" s="27"/>
      <c r="F265" s="27"/>
      <c r="G265" s="27"/>
      <c r="H265" s="27"/>
      <c r="I265" s="27"/>
      <c r="J265" s="27"/>
      <c r="K265" s="21"/>
      <c r="L265" s="21"/>
      <c r="M265" s="21"/>
      <c r="N265" s="21"/>
      <c r="O265" s="27"/>
      <c r="P265" s="27"/>
      <c r="Q265" s="27"/>
      <c r="R265" s="27"/>
      <c r="S265" s="21"/>
      <c r="T265" s="21"/>
      <c r="U265" s="21"/>
      <c r="V265" s="27"/>
      <c r="W265" s="24"/>
      <c r="X265" s="24"/>
      <c r="Y265" s="25"/>
      <c r="Z265" s="25"/>
      <c r="AA265" s="27"/>
      <c r="AB265" s="27"/>
      <c r="AC265" s="27"/>
      <c r="AD265" s="27"/>
      <c r="AE265" s="19">
        <f t="shared" si="18"/>
        <v>0</v>
      </c>
      <c r="AF265" s="19">
        <f t="shared" si="19"/>
        <v>0</v>
      </c>
      <c r="AG265" s="19">
        <f t="shared" si="19"/>
        <v>0</v>
      </c>
      <c r="AH265" s="19">
        <f t="shared" si="20"/>
        <v>0</v>
      </c>
    </row>
    <row r="266" spans="1:34" ht="13" x14ac:dyDescent="0.3">
      <c r="A266" s="16">
        <f t="shared" si="17"/>
        <v>262</v>
      </c>
      <c r="B266" s="27" t="s">
        <v>289</v>
      </c>
      <c r="C266" s="27"/>
      <c r="D266" s="27"/>
      <c r="E266" s="27"/>
      <c r="F266" s="27"/>
      <c r="G266" s="27"/>
      <c r="H266" s="27"/>
      <c r="I266" s="27"/>
      <c r="J266" s="27"/>
      <c r="K266" s="21"/>
      <c r="L266" s="21"/>
      <c r="M266" s="21"/>
      <c r="N266" s="21"/>
      <c r="O266" s="27"/>
      <c r="P266" s="27"/>
      <c r="Q266" s="27"/>
      <c r="R266" s="27"/>
      <c r="S266" s="21"/>
      <c r="T266" s="21"/>
      <c r="U266" s="21"/>
      <c r="V266" s="27"/>
      <c r="W266" s="24"/>
      <c r="X266" s="24"/>
      <c r="Y266" s="25"/>
      <c r="Z266" s="25"/>
      <c r="AA266" s="27"/>
      <c r="AB266" s="27"/>
      <c r="AC266" s="27"/>
      <c r="AD266" s="27"/>
      <c r="AE266" s="19">
        <f t="shared" si="18"/>
        <v>0</v>
      </c>
      <c r="AF266" s="19">
        <f t="shared" si="19"/>
        <v>0</v>
      </c>
      <c r="AG266" s="19">
        <f t="shared" si="19"/>
        <v>0</v>
      </c>
      <c r="AH266" s="19">
        <f t="shared" si="20"/>
        <v>0</v>
      </c>
    </row>
    <row r="267" spans="1:34" ht="13" x14ac:dyDescent="0.3">
      <c r="A267" s="16">
        <f t="shared" si="17"/>
        <v>263</v>
      </c>
      <c r="B267" s="27" t="s">
        <v>290</v>
      </c>
      <c r="C267" s="27"/>
      <c r="D267" s="27"/>
      <c r="E267" s="27"/>
      <c r="F267" s="27"/>
      <c r="G267" s="27"/>
      <c r="H267" s="27"/>
      <c r="I267" s="27"/>
      <c r="J267" s="27"/>
      <c r="K267" s="21"/>
      <c r="L267" s="21"/>
      <c r="M267" s="21"/>
      <c r="N267" s="21"/>
      <c r="O267" s="27"/>
      <c r="P267" s="27"/>
      <c r="Q267" s="27"/>
      <c r="R267" s="27"/>
      <c r="S267" s="27"/>
      <c r="T267" s="27"/>
      <c r="U267" s="27"/>
      <c r="V267" s="27"/>
      <c r="W267" s="24"/>
      <c r="X267" s="24"/>
      <c r="Y267" s="25"/>
      <c r="Z267" s="25"/>
      <c r="AA267" s="27"/>
      <c r="AB267" s="27"/>
      <c r="AC267" s="27"/>
      <c r="AD267" s="27"/>
      <c r="AE267" s="19">
        <f t="shared" si="18"/>
        <v>0</v>
      </c>
      <c r="AF267" s="19">
        <f t="shared" si="19"/>
        <v>0</v>
      </c>
      <c r="AG267" s="19">
        <f t="shared" si="19"/>
        <v>0</v>
      </c>
      <c r="AH267" s="19">
        <f t="shared" si="20"/>
        <v>0</v>
      </c>
    </row>
    <row r="268" spans="1:34" ht="13" x14ac:dyDescent="0.3">
      <c r="A268" s="16">
        <f t="shared" si="17"/>
        <v>264</v>
      </c>
      <c r="B268" s="27" t="s">
        <v>291</v>
      </c>
      <c r="C268" s="27"/>
      <c r="D268" s="27"/>
      <c r="E268" s="27"/>
      <c r="F268" s="27"/>
      <c r="G268" s="27"/>
      <c r="H268" s="27"/>
      <c r="I268" s="27"/>
      <c r="J268" s="27"/>
      <c r="K268" s="21"/>
      <c r="L268" s="21"/>
      <c r="M268" s="21"/>
      <c r="N268" s="21"/>
      <c r="O268" s="27"/>
      <c r="P268" s="27"/>
      <c r="Q268" s="27"/>
      <c r="R268" s="27"/>
      <c r="S268" s="27"/>
      <c r="T268" s="27"/>
      <c r="U268" s="27"/>
      <c r="V268" s="27"/>
      <c r="W268" s="24"/>
      <c r="X268" s="24"/>
      <c r="Y268" s="25"/>
      <c r="Z268" s="25"/>
      <c r="AA268" s="27"/>
      <c r="AB268" s="27"/>
      <c r="AC268" s="27"/>
      <c r="AD268" s="27"/>
      <c r="AE268" s="19">
        <f t="shared" si="18"/>
        <v>0</v>
      </c>
      <c r="AF268" s="19">
        <f t="shared" si="19"/>
        <v>0</v>
      </c>
      <c r="AG268" s="19">
        <f t="shared" si="19"/>
        <v>0</v>
      </c>
      <c r="AH268" s="19">
        <f t="shared" si="20"/>
        <v>0</v>
      </c>
    </row>
    <row r="269" spans="1:34" ht="13" x14ac:dyDescent="0.3">
      <c r="A269" s="16">
        <f t="shared" si="17"/>
        <v>265</v>
      </c>
      <c r="B269" s="27" t="s">
        <v>292</v>
      </c>
      <c r="C269" s="27"/>
      <c r="D269" s="27"/>
      <c r="E269" s="27"/>
      <c r="F269" s="27"/>
      <c r="G269" s="27"/>
      <c r="H269" s="27"/>
      <c r="I269" s="27"/>
      <c r="J269" s="27"/>
      <c r="K269" s="21"/>
      <c r="L269" s="21"/>
      <c r="M269" s="21"/>
      <c r="N269" s="21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19">
        <f t="shared" si="18"/>
        <v>0</v>
      </c>
      <c r="AF269" s="19">
        <f t="shared" si="19"/>
        <v>0</v>
      </c>
      <c r="AG269" s="19">
        <f t="shared" si="19"/>
        <v>0</v>
      </c>
      <c r="AH269" s="19">
        <f t="shared" si="20"/>
        <v>0</v>
      </c>
    </row>
    <row r="270" spans="1:34" ht="13" x14ac:dyDescent="0.3">
      <c r="A270" s="16">
        <f t="shared" si="17"/>
        <v>266</v>
      </c>
      <c r="B270" s="27" t="s">
        <v>293</v>
      </c>
      <c r="C270" s="27"/>
      <c r="D270" s="27"/>
      <c r="E270" s="27"/>
      <c r="F270" s="27"/>
      <c r="G270" s="27"/>
      <c r="H270" s="27"/>
      <c r="I270" s="27"/>
      <c r="J270" s="27"/>
      <c r="K270" s="21"/>
      <c r="L270" s="21"/>
      <c r="M270" s="21"/>
      <c r="N270" s="21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19">
        <f t="shared" si="18"/>
        <v>0</v>
      </c>
      <c r="AF270" s="19">
        <f t="shared" si="19"/>
        <v>0</v>
      </c>
      <c r="AG270" s="19">
        <f t="shared" si="19"/>
        <v>0</v>
      </c>
      <c r="AH270" s="19">
        <f t="shared" si="20"/>
        <v>0</v>
      </c>
    </row>
    <row r="271" spans="1:34" ht="13" x14ac:dyDescent="0.3">
      <c r="A271" s="16">
        <f t="shared" si="17"/>
        <v>267</v>
      </c>
      <c r="B271" s="27" t="s">
        <v>294</v>
      </c>
      <c r="C271" s="27"/>
      <c r="D271" s="27"/>
      <c r="E271" s="27"/>
      <c r="F271" s="27"/>
      <c r="G271" s="27"/>
      <c r="H271" s="27"/>
      <c r="I271" s="27"/>
      <c r="J271" s="27"/>
      <c r="K271" s="21"/>
      <c r="L271" s="21"/>
      <c r="M271" s="21"/>
      <c r="N271" s="21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19">
        <f t="shared" si="18"/>
        <v>0</v>
      </c>
      <c r="AF271" s="19">
        <f t="shared" si="19"/>
        <v>0</v>
      </c>
      <c r="AG271" s="19">
        <f t="shared" si="19"/>
        <v>0</v>
      </c>
      <c r="AH271" s="19">
        <f t="shared" si="20"/>
        <v>0</v>
      </c>
    </row>
    <row r="272" spans="1:34" ht="13" x14ac:dyDescent="0.3">
      <c r="A272" s="16">
        <f t="shared" si="17"/>
        <v>268</v>
      </c>
      <c r="B272" s="27" t="s">
        <v>295</v>
      </c>
      <c r="C272" s="27"/>
      <c r="D272" s="27"/>
      <c r="E272" s="27"/>
      <c r="F272" s="27"/>
      <c r="G272" s="27"/>
      <c r="H272" s="27"/>
      <c r="I272" s="27"/>
      <c r="J272" s="27"/>
      <c r="K272" s="21"/>
      <c r="L272" s="21"/>
      <c r="M272" s="21"/>
      <c r="N272" s="21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19">
        <f t="shared" si="18"/>
        <v>0</v>
      </c>
      <c r="AF272" s="19">
        <f t="shared" si="19"/>
        <v>0</v>
      </c>
      <c r="AG272" s="19">
        <f t="shared" si="19"/>
        <v>0</v>
      </c>
      <c r="AH272" s="19">
        <f t="shared" si="20"/>
        <v>0</v>
      </c>
    </row>
    <row r="273" spans="1:34" ht="13" x14ac:dyDescent="0.3">
      <c r="A273" s="16">
        <f t="shared" si="17"/>
        <v>269</v>
      </c>
      <c r="B273" s="27" t="s">
        <v>296</v>
      </c>
      <c r="C273" s="27"/>
      <c r="D273" s="27"/>
      <c r="E273" s="27"/>
      <c r="F273" s="27"/>
      <c r="G273" s="27"/>
      <c r="H273" s="27"/>
      <c r="I273" s="27"/>
      <c r="J273" s="27"/>
      <c r="K273" s="21"/>
      <c r="L273" s="21"/>
      <c r="M273" s="21"/>
      <c r="N273" s="21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19">
        <f t="shared" si="18"/>
        <v>0</v>
      </c>
      <c r="AF273" s="19">
        <f t="shared" si="19"/>
        <v>0</v>
      </c>
      <c r="AG273" s="19">
        <f t="shared" si="19"/>
        <v>0</v>
      </c>
      <c r="AH273" s="19">
        <f t="shared" si="20"/>
        <v>0</v>
      </c>
    </row>
    <row r="274" spans="1:34" ht="13" x14ac:dyDescent="0.3">
      <c r="A274" s="16">
        <f t="shared" si="17"/>
        <v>270</v>
      </c>
      <c r="B274" s="27" t="s">
        <v>297</v>
      </c>
      <c r="C274" s="27"/>
      <c r="D274" s="27"/>
      <c r="E274" s="27"/>
      <c r="F274" s="27"/>
      <c r="G274" s="27"/>
      <c r="H274" s="27"/>
      <c r="I274" s="27"/>
      <c r="J274" s="27"/>
      <c r="K274" s="21"/>
      <c r="L274" s="21"/>
      <c r="M274" s="21"/>
      <c r="N274" s="21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19">
        <f t="shared" si="18"/>
        <v>0</v>
      </c>
      <c r="AF274" s="19">
        <f t="shared" si="19"/>
        <v>0</v>
      </c>
      <c r="AG274" s="19">
        <f t="shared" si="19"/>
        <v>0</v>
      </c>
      <c r="AH274" s="19">
        <f t="shared" si="20"/>
        <v>0</v>
      </c>
    </row>
    <row r="275" spans="1:34" ht="13" x14ac:dyDescent="0.3">
      <c r="A275" s="16">
        <f t="shared" si="17"/>
        <v>271</v>
      </c>
      <c r="B275" s="27" t="s">
        <v>298</v>
      </c>
      <c r="C275" s="27"/>
      <c r="D275" s="27"/>
      <c r="E275" s="27"/>
      <c r="F275" s="21" t="s">
        <v>27</v>
      </c>
      <c r="G275" s="27"/>
      <c r="H275" s="27"/>
      <c r="I275" s="27"/>
      <c r="J275" s="27"/>
      <c r="K275" s="21"/>
      <c r="L275" s="21"/>
      <c r="M275" s="21"/>
      <c r="N275" s="21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19">
        <f t="shared" si="18"/>
        <v>0</v>
      </c>
      <c r="AF275" s="19">
        <f t="shared" si="19"/>
        <v>0</v>
      </c>
      <c r="AG275" s="19">
        <f t="shared" si="19"/>
        <v>0</v>
      </c>
      <c r="AH275" s="19" t="e">
        <f t="shared" si="20"/>
        <v>#VALUE!</v>
      </c>
    </row>
    <row r="276" spans="1:34" ht="13" x14ac:dyDescent="0.3">
      <c r="A276" s="16">
        <f t="shared" si="17"/>
        <v>272</v>
      </c>
      <c r="B276" s="27" t="s">
        <v>299</v>
      </c>
      <c r="C276" s="27"/>
      <c r="D276" s="27"/>
      <c r="E276" s="27"/>
      <c r="F276" s="27"/>
      <c r="G276" s="27"/>
      <c r="H276" s="27"/>
      <c r="I276" s="27"/>
      <c r="J276" s="27"/>
      <c r="K276" s="21"/>
      <c r="L276" s="21"/>
      <c r="M276" s="21"/>
      <c r="N276" s="21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19">
        <f t="shared" si="18"/>
        <v>0</v>
      </c>
      <c r="AF276" s="19">
        <f t="shared" si="19"/>
        <v>0</v>
      </c>
      <c r="AG276" s="19">
        <f t="shared" si="19"/>
        <v>0</v>
      </c>
      <c r="AH276" s="19">
        <f t="shared" si="20"/>
        <v>0</v>
      </c>
    </row>
    <row r="277" spans="1:34" ht="13" x14ac:dyDescent="0.3">
      <c r="A277" s="16"/>
      <c r="B277" s="17" t="s">
        <v>6</v>
      </c>
      <c r="C277" s="19">
        <f t="shared" ref="C277:S277" si="21">SUM(C5:C272)</f>
        <v>12</v>
      </c>
      <c r="D277" s="19">
        <f t="shared" si="21"/>
        <v>337</v>
      </c>
      <c r="E277" s="19">
        <f t="shared" si="21"/>
        <v>0</v>
      </c>
      <c r="F277" s="19">
        <f t="shared" si="21"/>
        <v>0</v>
      </c>
      <c r="G277" s="19">
        <f t="shared" si="21"/>
        <v>0</v>
      </c>
      <c r="H277" s="19">
        <f t="shared" si="21"/>
        <v>0</v>
      </c>
      <c r="I277" s="19">
        <f t="shared" si="21"/>
        <v>0</v>
      </c>
      <c r="J277" s="19">
        <f t="shared" si="21"/>
        <v>0</v>
      </c>
      <c r="K277" s="19">
        <f t="shared" si="21"/>
        <v>0</v>
      </c>
      <c r="L277" s="19">
        <f t="shared" si="21"/>
        <v>0</v>
      </c>
      <c r="M277" s="19">
        <f t="shared" si="21"/>
        <v>0</v>
      </c>
      <c r="N277" s="19">
        <f t="shared" si="21"/>
        <v>0</v>
      </c>
      <c r="O277" s="19">
        <f t="shared" si="21"/>
        <v>0</v>
      </c>
      <c r="P277" s="19">
        <f t="shared" si="21"/>
        <v>0</v>
      </c>
      <c r="Q277" s="19">
        <f t="shared" si="21"/>
        <v>0</v>
      </c>
      <c r="R277" s="19">
        <f t="shared" si="21"/>
        <v>0</v>
      </c>
      <c r="S277" s="19">
        <f t="shared" si="21"/>
        <v>0</v>
      </c>
      <c r="T277" s="19">
        <f>SUM(T5:T276)</f>
        <v>0</v>
      </c>
      <c r="U277" s="19">
        <f t="shared" ref="U277:AE277" si="22">SUM(U5:U272)</f>
        <v>0</v>
      </c>
      <c r="V277" s="19">
        <f t="shared" si="22"/>
        <v>0</v>
      </c>
      <c r="W277" s="19">
        <f t="shared" si="22"/>
        <v>0</v>
      </c>
      <c r="X277" s="19">
        <f t="shared" si="22"/>
        <v>0</v>
      </c>
      <c r="Y277" s="19">
        <f t="shared" si="22"/>
        <v>0</v>
      </c>
      <c r="Z277" s="19">
        <f t="shared" si="22"/>
        <v>0</v>
      </c>
      <c r="AA277" s="19">
        <f t="shared" si="22"/>
        <v>0</v>
      </c>
      <c r="AB277" s="19">
        <f t="shared" si="22"/>
        <v>0</v>
      </c>
      <c r="AC277" s="19">
        <f t="shared" si="22"/>
        <v>0</v>
      </c>
      <c r="AD277" s="19">
        <f t="shared" si="22"/>
        <v>0</v>
      </c>
      <c r="AE277" s="19">
        <f t="shared" si="22"/>
        <v>12</v>
      </c>
      <c r="AF277" s="19">
        <f t="shared" ref="AF277:AH277" si="23">SUM(AF5:AF270)</f>
        <v>337</v>
      </c>
      <c r="AG277" s="19" t="e">
        <f t="shared" si="23"/>
        <v>#VALUE!</v>
      </c>
      <c r="AH277" s="19" t="e">
        <f t="shared" si="23"/>
        <v>#VALUE!</v>
      </c>
    </row>
    <row r="282" spans="1:34" ht="13" x14ac:dyDescent="0.3">
      <c r="C282" s="12" t="s">
        <v>4</v>
      </c>
      <c r="D282" s="13"/>
      <c r="E282" s="13"/>
      <c r="F282" s="13"/>
      <c r="J282" s="1"/>
      <c r="K282" s="6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34" ht="13" x14ac:dyDescent="0.3">
      <c r="C283" s="12" t="s">
        <v>5</v>
      </c>
      <c r="D283" s="13"/>
      <c r="E283" s="13"/>
      <c r="F283" s="13"/>
      <c r="I283" s="12"/>
      <c r="J283" s="20"/>
      <c r="K283" s="20"/>
    </row>
  </sheetData>
  <mergeCells count="8">
    <mergeCell ref="AA3:AD3"/>
    <mergeCell ref="S3:V3"/>
    <mergeCell ref="AE3:AH3"/>
    <mergeCell ref="W3:Z3"/>
    <mergeCell ref="C3:F3"/>
    <mergeCell ref="G3:J3"/>
    <mergeCell ref="K3:N3"/>
    <mergeCell ref="O3:R3"/>
  </mergeCells>
  <phoneticPr fontId="0" type="noConversion"/>
  <pageMargins left="0.74803149606299213" right="0.74803149606299213" top="0.98425196850393704" bottom="0.98425196850393704" header="0" footer="0"/>
  <pageSetup paperSize="9" scale="53" fitToHeight="6" orientation="landscape" r:id="rId1"/>
  <headerFooter alignWithMargins="0"/>
  <ignoredErrors>
    <ignoredError sqref="T27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fitToPage="1"/>
  </sheetPr>
  <dimension ref="A2:C275"/>
  <sheetViews>
    <sheetView workbookViewId="0">
      <selection activeCell="C227" sqref="C227"/>
    </sheetView>
  </sheetViews>
  <sheetFormatPr defaultRowHeight="12.5" x14ac:dyDescent="0.25"/>
  <cols>
    <col min="1" max="1" width="7.26953125" style="30" bestFit="1" customWidth="1"/>
    <col min="2" max="2" width="77.81640625" style="22" bestFit="1" customWidth="1"/>
    <col min="3" max="3" width="12.1796875" bestFit="1" customWidth="1"/>
    <col min="4" max="4" width="76" bestFit="1" customWidth="1"/>
  </cols>
  <sheetData>
    <row r="2" spans="1:3" x14ac:dyDescent="0.25">
      <c r="A2" s="21" t="str">
        <f>'Število tekmovalcev'!A4</f>
        <v>Zap. št.</v>
      </c>
      <c r="B2" s="29" t="str">
        <f>'Število tekmovalcev'!B4</f>
        <v>DRUŠTVO - KLUB</v>
      </c>
      <c r="C2" s="28" t="s">
        <v>17</v>
      </c>
    </row>
    <row r="3" spans="1:3" x14ac:dyDescent="0.25">
      <c r="A3" s="21">
        <f>'Število tekmovalcev'!A5</f>
        <v>1</v>
      </c>
      <c r="B3" s="29" t="str">
        <f>'Število tekmovalcev'!B5</f>
        <v>ALPSKI SMUČARSKI KLUB BRANIK MARIBOR</v>
      </c>
      <c r="C3" s="30">
        <v>121</v>
      </c>
    </row>
    <row r="4" spans="1:3" x14ac:dyDescent="0.25">
      <c r="A4" s="21">
        <f>'Število tekmovalcev'!A6</f>
        <v>2</v>
      </c>
      <c r="B4" s="29" t="str">
        <f>'Število tekmovalcev'!B6</f>
        <v>ALPSKI SMUČARSKI KLUB FUŽINAR</v>
      </c>
      <c r="C4" s="30">
        <v>39</v>
      </c>
    </row>
    <row r="5" spans="1:3" x14ac:dyDescent="0.25">
      <c r="A5" s="21">
        <f>'Število tekmovalcev'!A7</f>
        <v>3</v>
      </c>
      <c r="B5" s="29" t="str">
        <f>'Število tekmovalcev'!B7</f>
        <v>ALPSKI SMUČARSKI KLUB KRANJSKA GORA</v>
      </c>
      <c r="C5" s="30">
        <v>135</v>
      </c>
    </row>
    <row r="6" spans="1:3" x14ac:dyDescent="0.25">
      <c r="A6" s="21">
        <f>'Število tekmovalcev'!A8</f>
        <v>4</v>
      </c>
      <c r="B6" s="29" t="str">
        <f>'Število tekmovalcev'!B8</f>
        <v>ALPSKI SMUČARSKI KLUB MEDVODE</v>
      </c>
      <c r="C6" s="30">
        <v>12</v>
      </c>
    </row>
    <row r="7" spans="1:3" x14ac:dyDescent="0.25">
      <c r="A7" s="21">
        <f>'Število tekmovalcev'!A9</f>
        <v>5</v>
      </c>
      <c r="B7" s="29" t="str">
        <f>'Število tekmovalcev'!B9</f>
        <v>ALPSKI SMUČARSKI KLUB TRIGLAV KRANJ</v>
      </c>
      <c r="C7" s="30">
        <v>66</v>
      </c>
    </row>
    <row r="8" spans="1:3" x14ac:dyDescent="0.25">
      <c r="A8" s="21">
        <f>'Število tekmovalcev'!A10</f>
        <v>6</v>
      </c>
      <c r="B8" s="29" t="str">
        <f>'Število tekmovalcev'!B10</f>
        <v>BOARD KLUB WINTERSTICK</v>
      </c>
      <c r="C8" s="30">
        <v>0</v>
      </c>
    </row>
    <row r="9" spans="1:3" x14ac:dyDescent="0.25">
      <c r="A9" s="21">
        <f>'Število tekmovalcev'!A11</f>
        <v>7</v>
      </c>
      <c r="B9" s="29" t="str">
        <f>'Število tekmovalcev'!B11</f>
        <v>CARVING CLUB SLOVENIJA</v>
      </c>
      <c r="C9" s="30">
        <v>8</v>
      </c>
    </row>
    <row r="10" spans="1:3" x14ac:dyDescent="0.25">
      <c r="A10" s="21">
        <f>'Število tekmovalcev'!A12</f>
        <v>8</v>
      </c>
      <c r="B10" s="29" t="str">
        <f>'Število tekmovalcev'!B12</f>
        <v>CENTER ŠOLSKIH IN OBŠOLSKIH DEJAVNOSTI</v>
      </c>
      <c r="C10" s="30">
        <v>22</v>
      </c>
    </row>
    <row r="11" spans="1:3" x14ac:dyDescent="0.25">
      <c r="A11" s="21">
        <f>'Število tekmovalcev'!A13</f>
        <v>9</v>
      </c>
      <c r="B11" s="29" t="str">
        <f>'Število tekmovalcev'!B13</f>
        <v>DESKARSKI KLUB KAMPELC</v>
      </c>
      <c r="C11" s="30">
        <v>0</v>
      </c>
    </row>
    <row r="12" spans="1:3" x14ac:dyDescent="0.25">
      <c r="A12" s="21">
        <f>'Število tekmovalcev'!A14</f>
        <v>10</v>
      </c>
      <c r="B12" s="29" t="str">
        <f>'Število tekmovalcev'!B14</f>
        <v>DRUŠTVO GORIŠKA AKADEMIJA DESKANJA IN SMUČANJA</v>
      </c>
      <c r="C12" s="30">
        <v>10</v>
      </c>
    </row>
    <row r="13" spans="1:3" x14ac:dyDescent="0.25">
      <c r="A13" s="21">
        <f>'Število tekmovalcev'!A15</f>
        <v>11</v>
      </c>
      <c r="B13" s="29" t="str">
        <f>'Število tekmovalcev'!B15</f>
        <v>DRUŠTVO LJUBITELJEV ŠPORTNIH AKTIVNOSTI FIDESPORT</v>
      </c>
      <c r="C13" s="30">
        <v>0</v>
      </c>
    </row>
    <row r="14" spans="1:3" x14ac:dyDescent="0.25">
      <c r="A14" s="21">
        <f>'Število tekmovalcev'!A16</f>
        <v>12</v>
      </c>
      <c r="B14" s="29" t="str">
        <f>'Število tekmovalcev'!B16</f>
        <v>DRUŠTVO PODROČNEGA ZBORA UČITELJEV IN TRENERJEV SMUČANJA SNEŽNIK</v>
      </c>
      <c r="C14" s="30">
        <v>17</v>
      </c>
    </row>
    <row r="15" spans="1:3" x14ac:dyDescent="0.25">
      <c r="A15" s="21">
        <f>'Število tekmovalcev'!A17</f>
        <v>13</v>
      </c>
      <c r="B15" s="29" t="str">
        <f>'Število tekmovalcev'!B17</f>
        <v>DRUŠTVO UČITELJEV DESKANJA NA SNEGU</v>
      </c>
      <c r="C15" s="30">
        <v>22</v>
      </c>
    </row>
    <row r="16" spans="1:3" x14ac:dyDescent="0.25">
      <c r="A16" s="21">
        <f>'Število tekmovalcev'!A18</f>
        <v>14</v>
      </c>
      <c r="B16" s="29" t="str">
        <f>'Število tekmovalcev'!B18</f>
        <v>DRUŠTVO UČITELJEV IN TRENERJEV SMUČANJA POSTOJNA</v>
      </c>
      <c r="C16" s="30">
        <v>30</v>
      </c>
    </row>
    <row r="17" spans="1:3" x14ac:dyDescent="0.25">
      <c r="A17" s="21">
        <f>'Število tekmovalcev'!A19</f>
        <v>15</v>
      </c>
      <c r="B17" s="29" t="str">
        <f>'Število tekmovalcev'!B19</f>
        <v>DRUŠTVO UČITELJEV IN TRENERJEV SMUČANJA ŠKOFJA LOKA</v>
      </c>
      <c r="C17" s="30">
        <v>41</v>
      </c>
    </row>
    <row r="18" spans="1:3" x14ac:dyDescent="0.25">
      <c r="A18" s="21">
        <f>'Število tekmovalcev'!A20</f>
        <v>16</v>
      </c>
      <c r="B18" s="29" t="str">
        <f>'Število tekmovalcev'!B20</f>
        <v>DRUŠTVO UČITELJEV SMUČANJA POLJANSKE DOLINE</v>
      </c>
      <c r="C18" s="30">
        <v>0</v>
      </c>
    </row>
    <row r="19" spans="1:3" x14ac:dyDescent="0.25">
      <c r="A19" s="21">
        <f>'Število tekmovalcev'!A21</f>
        <v>17</v>
      </c>
      <c r="B19" s="29" t="str">
        <f>'Število tekmovalcev'!B21</f>
        <v>DRUŠTVO UČITELJEV, TRENERJEV IN SODNIKOV SMUČANJA KAMNIK</v>
      </c>
      <c r="C19" s="30">
        <v>11</v>
      </c>
    </row>
    <row r="20" spans="1:3" x14ac:dyDescent="0.25">
      <c r="A20" s="21">
        <f>'Število tekmovalcev'!A22</f>
        <v>18</v>
      </c>
      <c r="B20" s="29" t="str">
        <f>'Število tekmovalcev'!B22</f>
        <v>DRUŠTVO VODNIH IN OBVODNIH ŠPORTOV - SAILOR CLUB CELJE</v>
      </c>
      <c r="C20" s="30">
        <v>0</v>
      </c>
    </row>
    <row r="21" spans="1:3" x14ac:dyDescent="0.25">
      <c r="A21" s="21">
        <f>'Število tekmovalcev'!A23</f>
        <v>19</v>
      </c>
      <c r="B21" s="29" t="str">
        <f>'Število tekmovalcev'!B23</f>
        <v>DRUŠTVO ZA DESKANJE NA SNEGU SPANK MARIBOR</v>
      </c>
      <c r="C21" s="30">
        <v>4</v>
      </c>
    </row>
    <row r="22" spans="1:3" x14ac:dyDescent="0.25">
      <c r="A22" s="21">
        <f>'Število tekmovalcev'!A24</f>
        <v>20</v>
      </c>
      <c r="B22" s="29" t="str">
        <f>'Število tekmovalcev'!B24</f>
        <v>DRUŠTVO ZA OHRANJANJE NARAVNE IN KULTURNE DEDIŠČINE GORA</v>
      </c>
      <c r="C22" s="30">
        <v>0</v>
      </c>
    </row>
    <row r="23" spans="1:3" x14ac:dyDescent="0.25">
      <c r="A23" s="21">
        <f>'Število tekmovalcev'!A25</f>
        <v>21</v>
      </c>
      <c r="B23" s="29" t="str">
        <f>'Število tekmovalcev'!B25</f>
        <v>DRUŠTVO ZA PROMOCIJO NORDIJSKE HOJE ODRIV</v>
      </c>
      <c r="C23" s="30">
        <v>7</v>
      </c>
    </row>
    <row r="24" spans="1:3" x14ac:dyDescent="0.25">
      <c r="A24" s="21">
        <f>'Število tekmovalcev'!A26</f>
        <v>22</v>
      </c>
      <c r="B24" s="29" t="str">
        <f>'Število tekmovalcev'!B26</f>
        <v>DRUŠTVO ZA RAZVOJ ŠPORTA ELEMENTA TRIBE</v>
      </c>
      <c r="C24" s="30">
        <v>4</v>
      </c>
    </row>
    <row r="25" spans="1:3" x14ac:dyDescent="0.25">
      <c r="A25" s="21">
        <f>'Število tekmovalcev'!A27</f>
        <v>23</v>
      </c>
      <c r="B25" s="29" t="str">
        <f>'Število tekmovalcev'!B27</f>
        <v>DRUŠTVO ZA REKREACIJO SBK VIHARNIK</v>
      </c>
      <c r="C25" s="30">
        <v>10</v>
      </c>
    </row>
    <row r="26" spans="1:3" x14ac:dyDescent="0.25">
      <c r="A26" s="21">
        <f>'Število tekmovalcev'!A28</f>
        <v>24</v>
      </c>
      <c r="B26" s="29" t="str">
        <f>'Število tekmovalcev'!B28</f>
        <v>DRUŠTVO ZA ŠPORT IN REKREACIJO MEŽICA</v>
      </c>
      <c r="C26" s="30">
        <v>5</v>
      </c>
    </row>
    <row r="27" spans="1:3" x14ac:dyDescent="0.25">
      <c r="A27" s="21">
        <f>'Število tekmovalcev'!A29</f>
        <v>25</v>
      </c>
      <c r="B27" s="29" t="str">
        <f>'Število tekmovalcev'!B29</f>
        <v>DRUŠTVO ZA TELESNO VZGOJO PARTIZAN Lovrenc na Pohorju</v>
      </c>
      <c r="C27" s="30">
        <v>0</v>
      </c>
    </row>
    <row r="28" spans="1:3" x14ac:dyDescent="0.25">
      <c r="A28" s="21">
        <f>'Število tekmovalcev'!A30</f>
        <v>26</v>
      </c>
      <c r="B28" s="29" t="str">
        <f>'Število tekmovalcev'!B30</f>
        <v>DŽANA - DRUŠTVO ZA ŠPORT, REKREACIJO IN ZABAVO</v>
      </c>
      <c r="C28" s="30">
        <v>11</v>
      </c>
    </row>
    <row r="29" spans="1:3" x14ac:dyDescent="0.25">
      <c r="A29" s="21">
        <f>'Število tekmovalcev'!A31</f>
        <v>27</v>
      </c>
      <c r="B29" s="29" t="str">
        <f>'Število tekmovalcev'!B31</f>
        <v>EASYRIDERS SNOWBOARD KLUB</v>
      </c>
      <c r="C29" s="30">
        <v>2</v>
      </c>
    </row>
    <row r="30" spans="1:3" x14ac:dyDescent="0.25">
      <c r="A30" s="21">
        <f>'Število tekmovalcev'!A32</f>
        <v>28</v>
      </c>
      <c r="B30" s="29" t="str">
        <f>'Število tekmovalcev'!B32</f>
        <v>EKSTREMNI ŠPORTNI KLUB MUNGO</v>
      </c>
      <c r="C30" s="30">
        <v>20</v>
      </c>
    </row>
    <row r="31" spans="1:3" x14ac:dyDescent="0.25">
      <c r="A31" s="21">
        <f>'Število tekmovalcev'!A33</f>
        <v>29</v>
      </c>
      <c r="B31" s="29" t="str">
        <f>'Število tekmovalcev'!B33</f>
        <v>FREERIDE KLUB MAKOLE</v>
      </c>
      <c r="C31" s="30">
        <v>0</v>
      </c>
    </row>
    <row r="32" spans="1:3" x14ac:dyDescent="0.25">
      <c r="A32" s="21">
        <f>'Število tekmovalcev'!A34</f>
        <v>30</v>
      </c>
      <c r="B32" s="29" t="str">
        <f>'Število tekmovalcev'!B34</f>
        <v>Freestyle klub SHRED</v>
      </c>
      <c r="C32" s="30">
        <v>11</v>
      </c>
    </row>
    <row r="33" spans="1:3" x14ac:dyDescent="0.25">
      <c r="A33" s="21">
        <f>'Število tekmovalcev'!A35</f>
        <v>31</v>
      </c>
      <c r="B33" s="29" t="str">
        <f>'Število tekmovalcev'!B35</f>
        <v>FREESTYLE SKI KLUB CELJE</v>
      </c>
      <c r="C33" s="30">
        <v>0</v>
      </c>
    </row>
    <row r="34" spans="1:3" x14ac:dyDescent="0.25">
      <c r="A34" s="21">
        <f>'Število tekmovalcev'!A36</f>
        <v>32</v>
      </c>
      <c r="B34" s="29" t="str">
        <f>'Število tekmovalcev'!B36</f>
        <v>GORNJESAVINJSKI SMUČARSKI KLUB MOZIRJE</v>
      </c>
      <c r="C34" s="30">
        <v>3</v>
      </c>
    </row>
    <row r="35" spans="1:3" x14ac:dyDescent="0.25">
      <c r="A35" s="21">
        <f>'Število tekmovalcev'!A37</f>
        <v>33</v>
      </c>
      <c r="B35" s="29" t="str">
        <f>'Število tekmovalcev'!B37</f>
        <v>KLUB ADRENALINSKIH ŠPORTOV ŠMARTINSKO JEZERO</v>
      </c>
      <c r="C35" s="30">
        <v>0</v>
      </c>
    </row>
    <row r="36" spans="1:3" x14ac:dyDescent="0.25">
      <c r="A36" s="21">
        <f>'Število tekmovalcev'!A38</f>
        <v>34</v>
      </c>
      <c r="B36" s="29" t="str">
        <f>'Število tekmovalcev'!B38</f>
        <v>KLUB AVTOSTIL RACING TEAM RAKEK</v>
      </c>
      <c r="C36" s="30">
        <v>4</v>
      </c>
    </row>
    <row r="37" spans="1:3" x14ac:dyDescent="0.25">
      <c r="A37" s="21">
        <f>'Število tekmovalcev'!A39</f>
        <v>35</v>
      </c>
      <c r="B37" s="29" t="str">
        <f>'Število tekmovalcev'!B39</f>
        <v>KLUB DESKANJA NA SNEGU DESKA VELENJE</v>
      </c>
      <c r="C37" s="30">
        <v>15</v>
      </c>
    </row>
    <row r="38" spans="1:3" x14ac:dyDescent="0.25">
      <c r="A38" s="21">
        <f>'Število tekmovalcev'!A40</f>
        <v>36</v>
      </c>
      <c r="B38" s="29" t="str">
        <f>'Število tekmovalcev'!B40</f>
        <v>KLUB DESKANJA ZAKON</v>
      </c>
      <c r="C38" s="30">
        <v>2</v>
      </c>
    </row>
    <row r="39" spans="1:3" x14ac:dyDescent="0.25">
      <c r="A39" s="21">
        <f>'Število tekmovalcev'!A41</f>
        <v>37</v>
      </c>
      <c r="B39" s="29" t="str">
        <f>'Število tekmovalcev'!B41</f>
        <v>KLUB TA LESENIH SMUČARJEV</v>
      </c>
      <c r="C39" s="30">
        <v>0</v>
      </c>
    </row>
    <row r="40" spans="1:3" x14ac:dyDescent="0.25">
      <c r="A40" s="21">
        <f>'Število tekmovalcev'!A42</f>
        <v>38</v>
      </c>
      <c r="B40" s="29" t="str">
        <f>'Število tekmovalcev'!B42</f>
        <v>KLUB UČITELJEV IN TRENERJEV SMUČANJA TRŽIČ</v>
      </c>
      <c r="C40" s="30">
        <v>34</v>
      </c>
    </row>
    <row r="41" spans="1:3" x14ac:dyDescent="0.25">
      <c r="A41" s="21">
        <f>'Število tekmovalcev'!A43</f>
        <v>39</v>
      </c>
      <c r="B41" s="29" t="str">
        <f>'Število tekmovalcev'!B43</f>
        <v>KOLESARSKO DRUŠTVO BREZ ZAVOR</v>
      </c>
      <c r="C41" s="30">
        <v>0</v>
      </c>
    </row>
    <row r="42" spans="1:3" x14ac:dyDescent="0.25">
      <c r="A42" s="21">
        <f>'Število tekmovalcev'!A44</f>
        <v>40</v>
      </c>
      <c r="B42" s="29" t="str">
        <f>'Število tekmovalcev'!B44</f>
        <v>KOLESARSKO DRUŠTVO CALCIT KAMNIK</v>
      </c>
      <c r="C42" s="30">
        <v>0</v>
      </c>
    </row>
    <row r="43" spans="1:3" x14ac:dyDescent="0.25">
      <c r="A43" s="21">
        <f>'Število tekmovalcev'!A45</f>
        <v>41</v>
      </c>
      <c r="B43" s="29" t="str">
        <f>'Število tekmovalcev'!B45</f>
        <v>MOTOCROSS-SKI GAJSER TEAM</v>
      </c>
      <c r="C43" s="30">
        <v>0</v>
      </c>
    </row>
    <row r="44" spans="1:3" x14ac:dyDescent="0.25">
      <c r="A44" s="21">
        <f>'Število tekmovalcev'!A46</f>
        <v>42</v>
      </c>
      <c r="B44" s="29" t="str">
        <f>'Število tekmovalcev'!B46</f>
        <v>NORDIJSKI SMUČARSKI KLUB TRŽIČ</v>
      </c>
      <c r="C44" s="30">
        <v>51</v>
      </c>
    </row>
    <row r="45" spans="1:3" x14ac:dyDescent="0.25">
      <c r="A45" s="21">
        <f>'Število tekmovalcev'!A47</f>
        <v>43</v>
      </c>
      <c r="B45" s="29" t="str">
        <f>'Število tekmovalcev'!B47</f>
        <v>NORDIJSKO DRUŠTVO RATEČE - PLANICA</v>
      </c>
      <c r="C45" s="30">
        <v>54</v>
      </c>
    </row>
    <row r="46" spans="1:3" x14ac:dyDescent="0.25">
      <c r="A46" s="21">
        <f>'Število tekmovalcev'!A48</f>
        <v>44</v>
      </c>
      <c r="B46" s="29" t="str">
        <f>'Število tekmovalcev'!B48</f>
        <v>NORDIJSKO SKAKALNI KLUB TOPER CELJE</v>
      </c>
      <c r="C46" s="30">
        <v>0</v>
      </c>
    </row>
    <row r="47" spans="1:3" x14ac:dyDescent="0.25">
      <c r="A47" s="21">
        <f>'Število tekmovalcev'!A49</f>
        <v>45</v>
      </c>
      <c r="B47" s="29" t="str">
        <f>'Število tekmovalcev'!B49</f>
        <v>NORDIJSKO SMUČARSKO DRUŠTVO BOHINJ</v>
      </c>
      <c r="C47" s="30">
        <v>2</v>
      </c>
    </row>
    <row r="48" spans="1:3" x14ac:dyDescent="0.25">
      <c r="A48" s="21">
        <f>'Število tekmovalcev'!A50</f>
        <v>46</v>
      </c>
      <c r="B48" s="29" t="str">
        <f>'Število tekmovalcev'!B50</f>
        <v>NORDIJSKO ŠPORTNO DRUŠTVO MEDVODE</v>
      </c>
      <c r="C48" s="30">
        <v>29</v>
      </c>
    </row>
    <row r="49" spans="1:3" x14ac:dyDescent="0.25">
      <c r="A49" s="21">
        <f>'Število tekmovalcev'!A51</f>
        <v>47</v>
      </c>
      <c r="B49" s="29" t="str">
        <f>'Število tekmovalcev'!B51</f>
        <v>OOZUS - OSNOVNA ORGANIZACIJA ZAMEJSKIH UČITELJEV SMUČANJA</v>
      </c>
      <c r="C49" s="30">
        <v>43</v>
      </c>
    </row>
    <row r="50" spans="1:3" x14ac:dyDescent="0.25">
      <c r="A50" s="21">
        <f>'Število tekmovalcev'!A52</f>
        <v>48</v>
      </c>
      <c r="B50" s="29" t="str">
        <f>'Število tekmovalcev'!B52</f>
        <v>PARTIZAN DRUŠTVO ZA TELESNO VZGOJO BLEJSKA DOBRAVA</v>
      </c>
      <c r="C50" s="30">
        <v>23</v>
      </c>
    </row>
    <row r="51" spans="1:3" x14ac:dyDescent="0.25">
      <c r="A51" s="21">
        <f>'Število tekmovalcev'!A53</f>
        <v>49</v>
      </c>
      <c r="B51" s="29" t="str">
        <f>'Število tekmovalcev'!B53</f>
        <v>PARTIZAN MEDVODE, DRUŠTVO ZA ŠPORT, REKREACIJO IN ŠPORTNO VZGOJO</v>
      </c>
      <c r="C51" s="30">
        <v>0</v>
      </c>
    </row>
    <row r="52" spans="1:3" x14ac:dyDescent="0.25">
      <c r="A52" s="21">
        <f>'Število tekmovalcev'!A54</f>
        <v>50</v>
      </c>
      <c r="B52" s="29" t="str">
        <f>'Število tekmovalcev'!B54</f>
        <v>PODROČNO ZDRUŽENJE UČITELJEV IN TRENERJEV SMUČANJA LOGATEC</v>
      </c>
      <c r="C52" s="30">
        <v>57</v>
      </c>
    </row>
    <row r="53" spans="1:3" x14ac:dyDescent="0.25">
      <c r="A53" s="21">
        <f>'Število tekmovalcev'!A55</f>
        <v>51</v>
      </c>
      <c r="B53" s="29" t="str">
        <f>'Število tekmovalcev'!B55</f>
        <v>POTAPLJAŠKI KLUB ORKA</v>
      </c>
      <c r="C53" s="30">
        <v>0</v>
      </c>
    </row>
    <row r="54" spans="1:3" x14ac:dyDescent="0.25">
      <c r="A54" s="21">
        <f>'Število tekmovalcev'!A56</f>
        <v>52</v>
      </c>
      <c r="B54" s="29" t="str">
        <f>'Število tekmovalcev'!B56</f>
        <v>PRO SKI KLUB VELENJE</v>
      </c>
      <c r="C54" s="30">
        <v>0</v>
      </c>
    </row>
    <row r="55" spans="1:3" x14ac:dyDescent="0.25">
      <c r="A55" s="21">
        <f>'Število tekmovalcev'!A57</f>
        <v>53</v>
      </c>
      <c r="B55" s="29" t="str">
        <f>'Število tekmovalcev'!B57</f>
        <v>SBC BLED, ŠPORTNO DRUŠTVO BLED</v>
      </c>
      <c r="C55" s="30">
        <v>12</v>
      </c>
    </row>
    <row r="56" spans="1:3" x14ac:dyDescent="0.25">
      <c r="A56" s="21">
        <f>'Število tekmovalcev'!A58</f>
        <v>54</v>
      </c>
      <c r="B56" s="29" t="str">
        <f>'Število tekmovalcev'!B58</f>
        <v>SKAKALNI KLUB PREDMEJA-OTLICA-KOVK</v>
      </c>
      <c r="C56" s="30">
        <v>10</v>
      </c>
    </row>
    <row r="57" spans="1:3" x14ac:dyDescent="0.25">
      <c r="A57" s="21">
        <f>'Število tekmovalcev'!A59</f>
        <v>55</v>
      </c>
      <c r="B57" s="29" t="str">
        <f>'Število tekmovalcev'!B59</f>
        <v>SKIKE KLUB SLOVENIJA</v>
      </c>
      <c r="C57" s="30">
        <v>9</v>
      </c>
    </row>
    <row r="58" spans="1:3" x14ac:dyDescent="0.25">
      <c r="A58" s="21">
        <f>'Število tekmovalcev'!A60</f>
        <v>56</v>
      </c>
      <c r="B58" s="29" t="str">
        <f>'Število tekmovalcev'!B60</f>
        <v>SMUČARSKI KLUB AKADEMIK</v>
      </c>
      <c r="C58" s="30">
        <v>11</v>
      </c>
    </row>
    <row r="59" spans="1:3" x14ac:dyDescent="0.25">
      <c r="A59" s="21">
        <f>'Število tekmovalcev'!A61</f>
        <v>57</v>
      </c>
      <c r="B59" s="29" t="str">
        <f>'Število tekmovalcev'!B61</f>
        <v>SMUČARSKI KLUB ALPETOUR ŠKOFJA LOKA</v>
      </c>
      <c r="C59" s="30">
        <v>70</v>
      </c>
    </row>
    <row r="60" spans="1:3" x14ac:dyDescent="0.25">
      <c r="A60" s="21">
        <f>'Število tekmovalcev'!A62</f>
        <v>58</v>
      </c>
      <c r="B60" s="29" t="str">
        <f>'Število tekmovalcev'!B62</f>
        <v>SMUČARSKI KLUB ALPINA ŽIRI</v>
      </c>
      <c r="C60" s="30">
        <v>0</v>
      </c>
    </row>
    <row r="61" spans="1:3" x14ac:dyDescent="0.25">
      <c r="A61" s="21">
        <f>'Število tekmovalcev'!A63</f>
        <v>59</v>
      </c>
      <c r="B61" s="29" t="str">
        <f>'Število tekmovalcev'!B63</f>
        <v>SMUČARSKI KLUB ATC KANIN BOVEC</v>
      </c>
      <c r="C61" s="30">
        <v>1</v>
      </c>
    </row>
    <row r="62" spans="1:3" x14ac:dyDescent="0.25">
      <c r="A62" s="21">
        <f>'Število tekmovalcev'!A64</f>
        <v>60</v>
      </c>
      <c r="B62" s="29" t="str">
        <f>'Število tekmovalcev'!B64</f>
        <v>SMUČARSKI KLUB BELA SIMFONIJA MARIBOR</v>
      </c>
      <c r="C62" s="30">
        <v>0</v>
      </c>
    </row>
    <row r="63" spans="1:3" x14ac:dyDescent="0.25">
      <c r="A63" s="21">
        <f>'Število tekmovalcev'!A65</f>
        <v>61</v>
      </c>
      <c r="B63" s="29" t="str">
        <f>'Število tekmovalcev'!B65</f>
        <v>SMUČARSKI KLUB BLED</v>
      </c>
      <c r="C63" s="30">
        <v>46</v>
      </c>
    </row>
    <row r="64" spans="1:3" x14ac:dyDescent="0.25">
      <c r="A64" s="21">
        <f>'Število tekmovalcev'!A66</f>
        <v>62</v>
      </c>
      <c r="B64" s="29" t="str">
        <f>'Število tekmovalcev'!B66</f>
        <v>SMUČARSKI KLUB BRANIK MARIBOR</v>
      </c>
      <c r="C64" s="30">
        <v>0</v>
      </c>
    </row>
    <row r="65" spans="1:3" x14ac:dyDescent="0.25">
      <c r="A65" s="21">
        <f>'Število tekmovalcev'!A67</f>
        <v>63</v>
      </c>
      <c r="B65" s="29" t="str">
        <f>'Število tekmovalcev'!B67</f>
        <v>SMUČARSKI KLUB BRDO</v>
      </c>
      <c r="C65" s="30">
        <v>110</v>
      </c>
    </row>
    <row r="66" spans="1:3" x14ac:dyDescent="0.25">
      <c r="A66" s="21">
        <f>'Število tekmovalcev'!A68</f>
        <v>64</v>
      </c>
      <c r="B66" s="29" t="str">
        <f>'Število tekmovalcev'!B68</f>
        <v>SMUČARSKI KLUB CAPRIS</v>
      </c>
      <c r="C66" s="30">
        <v>33</v>
      </c>
    </row>
    <row r="67" spans="1:3" x14ac:dyDescent="0.25">
      <c r="A67" s="21">
        <f>'Število tekmovalcev'!A69</f>
        <v>65</v>
      </c>
      <c r="B67" s="29" t="str">
        <f>'Število tekmovalcev'!B69</f>
        <v>SMUČARSKI KLUB CARVE PLUS</v>
      </c>
      <c r="C67" s="30">
        <v>2</v>
      </c>
    </row>
    <row r="68" spans="1:3" x14ac:dyDescent="0.25">
      <c r="A68" s="21">
        <f>'Število tekmovalcev'!A70</f>
        <v>66</v>
      </c>
      <c r="B68" s="29" t="str">
        <f>'Število tekmovalcev'!B70</f>
        <v>SMUČARSKI KLUB CELJE</v>
      </c>
      <c r="C68" s="30">
        <v>55</v>
      </c>
    </row>
    <row r="69" spans="1:3" x14ac:dyDescent="0.25">
      <c r="A69" s="21">
        <f>'Število tekmovalcev'!A71</f>
        <v>67</v>
      </c>
      <c r="B69" s="29" t="str">
        <f>'Število tekmovalcev'!B71</f>
        <v>SMUČARSKI KLUB CERKNICA</v>
      </c>
      <c r="C69" s="30">
        <v>31</v>
      </c>
    </row>
    <row r="70" spans="1:3" x14ac:dyDescent="0.25">
      <c r="A70" s="21">
        <f>'Število tekmovalcev'!A72</f>
        <v>68</v>
      </c>
      <c r="B70" s="29" t="str">
        <f>'Število tekmovalcev'!B72</f>
        <v>SMUČARSKI KLUB ČRNA NA KOROŠKEM</v>
      </c>
      <c r="C70" s="30">
        <v>32</v>
      </c>
    </row>
    <row r="71" spans="1:3" x14ac:dyDescent="0.25">
      <c r="A71" s="21">
        <f>'Število tekmovalcev'!A73</f>
        <v>69</v>
      </c>
      <c r="B71" s="29" t="str">
        <f>'Število tekmovalcev'!B73</f>
        <v>SMUČARSKI KLUB DOMEL ŽELEZNIKI</v>
      </c>
      <c r="C71" s="30">
        <v>11</v>
      </c>
    </row>
    <row r="72" spans="1:3" x14ac:dyDescent="0.25">
      <c r="A72" s="21">
        <f>'Število tekmovalcev'!A74</f>
        <v>70</v>
      </c>
      <c r="B72" s="29" t="str">
        <f>'Število tekmovalcev'!B74</f>
        <v>SMUČARSKI KLUB DVORNIK TRANSPORT</v>
      </c>
      <c r="C72" s="30">
        <v>9</v>
      </c>
    </row>
    <row r="73" spans="1:3" x14ac:dyDescent="0.25">
      <c r="A73" s="21">
        <f>'Število tekmovalcev'!A75</f>
        <v>71</v>
      </c>
      <c r="B73" s="29" t="str">
        <f>'Število tekmovalcev'!B75</f>
        <v>SMUČARSKI KLUB GIG</v>
      </c>
      <c r="C73" s="30">
        <v>0</v>
      </c>
    </row>
    <row r="74" spans="1:3" x14ac:dyDescent="0.25">
      <c r="A74" s="21">
        <f>'Število tekmovalcev'!A76</f>
        <v>72</v>
      </c>
      <c r="B74" s="29" t="str">
        <f>'Število tekmovalcev'!B76</f>
        <v>SMUČARSKI KLUB GORICA NOVA GORICA</v>
      </c>
      <c r="C74" s="30">
        <v>54</v>
      </c>
    </row>
    <row r="75" spans="1:3" x14ac:dyDescent="0.25">
      <c r="A75" s="21">
        <f>'Število tekmovalcev'!A77</f>
        <v>73</v>
      </c>
      <c r="B75" s="29" t="str">
        <f>'Število tekmovalcev'!B77</f>
        <v>SMUČARSKI KLUB GORNJA RADGONA</v>
      </c>
      <c r="C75" s="30">
        <v>12</v>
      </c>
    </row>
    <row r="76" spans="1:3" x14ac:dyDescent="0.25">
      <c r="A76" s="21">
        <f>'Število tekmovalcev'!A78</f>
        <v>74</v>
      </c>
      <c r="B76" s="29" t="str">
        <f>'Število tekmovalcev'!B78</f>
        <v>SMUČARSKI KLUB GOZDNIK ŽALEC</v>
      </c>
      <c r="C76" s="30">
        <v>12</v>
      </c>
    </row>
    <row r="77" spans="1:3" x14ac:dyDescent="0.25">
      <c r="A77" s="21">
        <f>'Število tekmovalcev'!A79</f>
        <v>75</v>
      </c>
      <c r="B77" s="29" t="str">
        <f>'Število tekmovalcev'!B79</f>
        <v>SMUČARSKI KLUB IDRIJA</v>
      </c>
      <c r="C77" s="30">
        <v>56</v>
      </c>
    </row>
    <row r="78" spans="1:3" x14ac:dyDescent="0.25">
      <c r="A78" s="21">
        <f>'Število tekmovalcev'!A80</f>
        <v>76</v>
      </c>
      <c r="B78" s="29" t="str">
        <f>'Število tekmovalcev'!B80</f>
        <v>SMUČARSKI KLUB IHAN</v>
      </c>
      <c r="C78" s="30">
        <v>119</v>
      </c>
    </row>
    <row r="79" spans="1:3" x14ac:dyDescent="0.25">
      <c r="A79" s="21">
        <f>'Število tekmovalcev'!A81</f>
        <v>77</v>
      </c>
      <c r="B79" s="29" t="str">
        <f>'Število tekmovalcev'!B81</f>
        <v>SMUČARSKI KLUB IVERKA Šentjanž</v>
      </c>
      <c r="C79" s="30">
        <v>0</v>
      </c>
    </row>
    <row r="80" spans="1:3" x14ac:dyDescent="0.25">
      <c r="A80" s="21">
        <f>'Število tekmovalcev'!A82</f>
        <v>78</v>
      </c>
      <c r="B80" s="29" t="str">
        <f>'Število tekmovalcev'!B82</f>
        <v>SMUČARSKI KLUB IZOLA</v>
      </c>
      <c r="C80" s="30">
        <v>31</v>
      </c>
    </row>
    <row r="81" spans="1:3" x14ac:dyDescent="0.25">
      <c r="A81" s="21">
        <f>'Število tekmovalcev'!A83</f>
        <v>79</v>
      </c>
      <c r="B81" s="29" t="str">
        <f>'Število tekmovalcev'!B83</f>
        <v>SMUČARSKI KLUB JAVORNIK</v>
      </c>
      <c r="C81" s="30">
        <v>55</v>
      </c>
    </row>
    <row r="82" spans="1:3" x14ac:dyDescent="0.25">
      <c r="A82" s="21">
        <f>'Število tekmovalcev'!A84</f>
        <v>80</v>
      </c>
      <c r="B82" s="29" t="str">
        <f>'Število tekmovalcev'!B84</f>
        <v>SMUČARSKI KLUB KALIČ POSTOJNA</v>
      </c>
      <c r="C82" s="30">
        <v>9</v>
      </c>
    </row>
    <row r="83" spans="1:3" x14ac:dyDescent="0.25">
      <c r="A83" s="21">
        <f>'Število tekmovalcev'!A85</f>
        <v>81</v>
      </c>
      <c r="B83" s="29" t="str">
        <f>'Število tekmovalcev'!B85</f>
        <v>SMUČARSKI KLUB KAMNIK</v>
      </c>
      <c r="C83" s="30">
        <v>3</v>
      </c>
    </row>
    <row r="84" spans="1:3" x14ac:dyDescent="0.25">
      <c r="A84" s="21">
        <f>'Število tekmovalcev'!A86</f>
        <v>82</v>
      </c>
      <c r="B84" s="29" t="str">
        <f>'Število tekmovalcev'!B86</f>
        <v>SMUČARSKI KLUB KOALA</v>
      </c>
      <c r="C84" s="30">
        <v>0</v>
      </c>
    </row>
    <row r="85" spans="1:3" x14ac:dyDescent="0.25">
      <c r="A85" s="21">
        <f>'Število tekmovalcev'!A87</f>
        <v>83</v>
      </c>
      <c r="B85" s="29" t="str">
        <f>'Število tekmovalcev'!B87</f>
        <v>SMUČARSKI KLUB KOMENDA</v>
      </c>
      <c r="C85" s="30">
        <v>19</v>
      </c>
    </row>
    <row r="86" spans="1:3" x14ac:dyDescent="0.25">
      <c r="A86" s="21">
        <f>'Število tekmovalcev'!A88</f>
        <v>84</v>
      </c>
      <c r="B86" s="29" t="str">
        <f>'Število tekmovalcev'!B88</f>
        <v>SMUČARSKI KLUB KOPER, ZAVOD ZA ZIMSKO ŠPORTNE AKTIVNOSTI</v>
      </c>
      <c r="C86" s="30">
        <v>10</v>
      </c>
    </row>
    <row r="87" spans="1:3" x14ac:dyDescent="0.25">
      <c r="A87" s="21">
        <f>'Število tekmovalcev'!A89</f>
        <v>85</v>
      </c>
      <c r="B87" s="29" t="str">
        <f>'Število tekmovalcev'!B89</f>
        <v>SMUČARSKI KLUB KRANJ</v>
      </c>
      <c r="C87" s="30">
        <v>2</v>
      </c>
    </row>
    <row r="88" spans="1:3" x14ac:dyDescent="0.25">
      <c r="A88" s="21">
        <f>'Število tekmovalcev'!A90</f>
        <v>86</v>
      </c>
      <c r="B88" s="29" t="str">
        <f>'Število tekmovalcev'!B90</f>
        <v>SMUČARSKI KLUB KRŠKO</v>
      </c>
      <c r="C88" s="30">
        <v>0</v>
      </c>
    </row>
    <row r="89" spans="1:3" x14ac:dyDescent="0.25">
      <c r="A89" s="21">
        <f>'Število tekmovalcev'!A91</f>
        <v>87</v>
      </c>
      <c r="B89" s="29" t="str">
        <f>'Število tekmovalcev'!B91</f>
        <v>SMUČARSKI KLUB LJUBLJANA - KRISTIJANIJA</v>
      </c>
      <c r="C89" s="30">
        <v>23</v>
      </c>
    </row>
    <row r="90" spans="1:3" x14ac:dyDescent="0.25">
      <c r="A90" s="21">
        <f>'Število tekmovalcev'!A92</f>
        <v>88</v>
      </c>
      <c r="B90" s="29" t="str">
        <f>'Število tekmovalcev'!B92</f>
        <v>SMUČARSKI KLUB LOGATEC</v>
      </c>
      <c r="C90" s="30">
        <v>20</v>
      </c>
    </row>
    <row r="91" spans="1:3" x14ac:dyDescent="0.25">
      <c r="A91" s="21">
        <f>'Število tekmovalcev'!A93</f>
        <v>89</v>
      </c>
      <c r="B91" s="29" t="str">
        <f>'Število tekmovalcev'!B93</f>
        <v>SMUČARSKI KLUB LOŠKA DOLINA</v>
      </c>
      <c r="C91" s="30">
        <v>33</v>
      </c>
    </row>
    <row r="92" spans="1:3" x14ac:dyDescent="0.25">
      <c r="A92" s="21">
        <f>'Število tekmovalcev'!A94</f>
        <v>90</v>
      </c>
      <c r="B92" s="29" t="str">
        <f>'Število tekmovalcev'!B94</f>
        <v>SMUČARSKI KLUB LUČE</v>
      </c>
      <c r="C92" s="30">
        <v>16</v>
      </c>
    </row>
    <row r="93" spans="1:3" x14ac:dyDescent="0.25">
      <c r="A93" s="21">
        <f>'Število tekmovalcev'!A95</f>
        <v>91</v>
      </c>
      <c r="B93" s="29" t="str">
        <f>'Število tekmovalcev'!B95</f>
        <v>SMUČARSKI KLUB MARKIN POSTOJNA</v>
      </c>
      <c r="C93" s="30">
        <v>28</v>
      </c>
    </row>
    <row r="94" spans="1:3" x14ac:dyDescent="0.25">
      <c r="A94" s="21">
        <f>'Število tekmovalcev'!A96</f>
        <v>92</v>
      </c>
      <c r="B94" s="29" t="str">
        <f>'Število tekmovalcev'!B96</f>
        <v>SMUČARSKI KLUB MATAJUR TOLMIN</v>
      </c>
      <c r="C94" s="30">
        <v>52</v>
      </c>
    </row>
    <row r="95" spans="1:3" x14ac:dyDescent="0.25">
      <c r="A95" s="21">
        <f>'Število tekmovalcev'!A97</f>
        <v>93</v>
      </c>
      <c r="B95" s="29" t="str">
        <f>'Število tekmovalcev'!B97</f>
        <v>SMUČARSKI KLUB OLIMPIJA</v>
      </c>
      <c r="C95" s="30">
        <v>74</v>
      </c>
    </row>
    <row r="96" spans="1:3" x14ac:dyDescent="0.25">
      <c r="A96" s="21">
        <f>'Število tekmovalcev'!A98</f>
        <v>94</v>
      </c>
      <c r="B96" s="29" t="str">
        <f>'Število tekmovalcev'!B98</f>
        <v>SMUČARSKI KLUB PIVKA</v>
      </c>
      <c r="C96" s="30">
        <v>0</v>
      </c>
    </row>
    <row r="97" spans="1:3" x14ac:dyDescent="0.25">
      <c r="A97" s="21">
        <f>'Število tekmovalcev'!A99</f>
        <v>95</v>
      </c>
      <c r="B97" s="29" t="str">
        <f>'Število tekmovalcev'!B99</f>
        <v>SMUČARSKI KLUB POHORJE</v>
      </c>
      <c r="C97" s="30">
        <v>98</v>
      </c>
    </row>
    <row r="98" spans="1:3" x14ac:dyDescent="0.25">
      <c r="A98" s="21">
        <f>'Število tekmovalcev'!A100</f>
        <v>96</v>
      </c>
      <c r="B98" s="29" t="str">
        <f>'Število tekmovalcev'!B100</f>
        <v>SMUČARSKI KLUB POLJANE</v>
      </c>
      <c r="C98" s="30">
        <v>30</v>
      </c>
    </row>
    <row r="99" spans="1:3" x14ac:dyDescent="0.25">
      <c r="A99" s="21">
        <f>'Število tekmovalcev'!A101</f>
        <v>97</v>
      </c>
      <c r="B99" s="29" t="str">
        <f>'Število tekmovalcev'!B101</f>
        <v>SMUČARSKI KLUB PORTOROŽ</v>
      </c>
      <c r="C99" s="30">
        <v>30</v>
      </c>
    </row>
    <row r="100" spans="1:3" x14ac:dyDescent="0.25">
      <c r="A100" s="21">
        <f>'Število tekmovalcev'!A102</f>
        <v>98</v>
      </c>
      <c r="B100" s="29" t="str">
        <f>'Število tekmovalcev'!B102</f>
        <v>SMUČARSKI KLUB POSEKA</v>
      </c>
      <c r="C100" s="30">
        <v>0</v>
      </c>
    </row>
    <row r="101" spans="1:3" x14ac:dyDescent="0.25">
      <c r="A101" s="21">
        <f>'Število tekmovalcev'!A103</f>
        <v>99</v>
      </c>
      <c r="B101" s="29" t="str">
        <f>'Število tekmovalcev'!B103</f>
        <v>SMUČARSKI KLUB PREBOLD</v>
      </c>
      <c r="C101" s="30">
        <v>1</v>
      </c>
    </row>
    <row r="102" spans="1:3" x14ac:dyDescent="0.25">
      <c r="A102" s="21">
        <f>'Število tekmovalcev'!A104</f>
        <v>100</v>
      </c>
      <c r="B102" s="29" t="str">
        <f>'Število tekmovalcev'!B104</f>
        <v>SMUČARSKI KLUB PREKMURJE</v>
      </c>
      <c r="C102" s="30">
        <v>24</v>
      </c>
    </row>
    <row r="103" spans="1:3" x14ac:dyDescent="0.25">
      <c r="A103" s="21">
        <f>'Število tekmovalcev'!A105</f>
        <v>101</v>
      </c>
      <c r="B103" s="29" t="str">
        <f>'Število tekmovalcev'!B105</f>
        <v>SMUČARSKI KLUB PRISANK</v>
      </c>
      <c r="C103" s="30">
        <v>3</v>
      </c>
    </row>
    <row r="104" spans="1:3" x14ac:dyDescent="0.25">
      <c r="A104" s="21">
        <f>'Število tekmovalcev'!A106</f>
        <v>102</v>
      </c>
      <c r="B104" s="29" t="str">
        <f>'Število tekmovalcev'!B106</f>
        <v>SMUČARSKI KLUB PTUJ</v>
      </c>
      <c r="C104" s="30">
        <v>10</v>
      </c>
    </row>
    <row r="105" spans="1:3" x14ac:dyDescent="0.25">
      <c r="A105" s="21">
        <f>'Število tekmovalcev'!A107</f>
        <v>103</v>
      </c>
      <c r="B105" s="29" t="str">
        <f>'Število tekmovalcev'!B107</f>
        <v>SMUČARSKI KLUB RADOVLJICA</v>
      </c>
      <c r="C105" s="30">
        <v>132</v>
      </c>
    </row>
    <row r="106" spans="1:3" x14ac:dyDescent="0.25">
      <c r="A106" s="21">
        <f>'Število tekmovalcev'!A108</f>
        <v>104</v>
      </c>
      <c r="B106" s="29" t="str">
        <f>'Število tekmovalcev'!B108</f>
        <v>SMUČARSKI KLUB RIBNICA</v>
      </c>
      <c r="C106" s="30">
        <v>0</v>
      </c>
    </row>
    <row r="107" spans="1:3" x14ac:dyDescent="0.25">
      <c r="A107" s="21">
        <f>'Število tekmovalcev'!A109</f>
        <v>105</v>
      </c>
      <c r="B107" s="29" t="str">
        <f>'Število tekmovalcev'!B109</f>
        <v>SMUČARSKI KLUB ROGAŠKA</v>
      </c>
      <c r="C107" s="30">
        <v>21</v>
      </c>
    </row>
    <row r="108" spans="1:3" x14ac:dyDescent="0.25">
      <c r="A108" s="21">
        <f>'Število tekmovalcev'!A110</f>
        <v>106</v>
      </c>
      <c r="B108" s="29" t="str">
        <f>'Število tekmovalcev'!B110</f>
        <v>SMUČARSKI KLUB SEŽANA</v>
      </c>
      <c r="C108" s="30">
        <v>7</v>
      </c>
    </row>
    <row r="109" spans="1:3" x14ac:dyDescent="0.25">
      <c r="A109" s="21">
        <f>'Število tekmovalcev'!A111</f>
        <v>107</v>
      </c>
      <c r="B109" s="29" t="str">
        <f>'Število tekmovalcev'!B111</f>
        <v>SMUČARSKI KLUB SKI STARS</v>
      </c>
      <c r="C109" s="30">
        <v>0</v>
      </c>
    </row>
    <row r="110" spans="1:3" x14ac:dyDescent="0.25">
      <c r="A110" s="21">
        <f>'Število tekmovalcev'!A112</f>
        <v>108</v>
      </c>
      <c r="B110" s="29" t="str">
        <f>'Število tekmovalcev'!B112</f>
        <v>SMUČARSKI KLUB SMUK MISLINJA</v>
      </c>
      <c r="C110" s="30">
        <v>6</v>
      </c>
    </row>
    <row r="111" spans="1:3" x14ac:dyDescent="0.25">
      <c r="A111" s="21">
        <f>'Število tekmovalcev'!A113</f>
        <v>109</v>
      </c>
      <c r="B111" s="29" t="str">
        <f>'Število tekmovalcev'!B113</f>
        <v>SMUČARSKI KLUB SNEŽINKA</v>
      </c>
      <c r="C111" s="30">
        <v>101</v>
      </c>
    </row>
    <row r="112" spans="1:3" x14ac:dyDescent="0.25">
      <c r="A112" s="21">
        <f>'Število tekmovalcev'!A114</f>
        <v>110</v>
      </c>
      <c r="B112" s="29" t="str">
        <f>'Število tekmovalcev'!B114</f>
        <v>SMUČARSKI KLUB SNEŽNIK ILIRSKA BISTRICA</v>
      </c>
      <c r="C112" s="30">
        <v>20</v>
      </c>
    </row>
    <row r="113" spans="1:3" x14ac:dyDescent="0.25">
      <c r="A113" s="21">
        <f>'Število tekmovalcev'!A115</f>
        <v>111</v>
      </c>
      <c r="B113" s="29" t="str">
        <f>'Število tekmovalcev'!B115</f>
        <v>SMUČARSKI KLUB ŠPORTNIKOV - INVALIDOV, ALBATROS</v>
      </c>
      <c r="C113" s="30">
        <v>0</v>
      </c>
    </row>
    <row r="114" spans="1:3" x14ac:dyDescent="0.25">
      <c r="A114" s="21">
        <f>'Število tekmovalcev'!A116</f>
        <v>112</v>
      </c>
      <c r="B114" s="29" t="str">
        <f>'Število tekmovalcev'!B116</f>
        <v>SMUČARSKI KLUB TERMIT MORAVČE</v>
      </c>
      <c r="C114" s="30">
        <v>1</v>
      </c>
    </row>
    <row r="115" spans="1:3" x14ac:dyDescent="0.25">
      <c r="A115" s="21">
        <f>'Število tekmovalcev'!A117</f>
        <v>113</v>
      </c>
      <c r="B115" s="29" t="str">
        <f>'Število tekmovalcev'!B117</f>
        <v>SMUČARSKI KLUB TIVOLI</v>
      </c>
      <c r="C115" s="30">
        <v>0</v>
      </c>
    </row>
    <row r="116" spans="1:3" x14ac:dyDescent="0.25">
      <c r="A116" s="21">
        <f>'Število tekmovalcev'!A118</f>
        <v>114</v>
      </c>
      <c r="B116" s="29" t="str">
        <f>'Število tekmovalcev'!B118</f>
        <v>SMUČARSKI KLUB TRIGLAV KRANJ</v>
      </c>
      <c r="C116" s="30">
        <v>152</v>
      </c>
    </row>
    <row r="117" spans="1:3" x14ac:dyDescent="0.25">
      <c r="A117" s="21">
        <f>'Število tekmovalcev'!A119</f>
        <v>115</v>
      </c>
      <c r="B117" s="29" t="str">
        <f>'Število tekmovalcev'!B119</f>
        <v>SMUČARSKI KLUB VELENJE</v>
      </c>
      <c r="C117" s="30">
        <v>15</v>
      </c>
    </row>
    <row r="118" spans="1:3" x14ac:dyDescent="0.25">
      <c r="A118" s="21">
        <f>'Število tekmovalcev'!A120</f>
        <v>116</v>
      </c>
      <c r="B118" s="29" t="str">
        <f>'Število tekmovalcev'!B120</f>
        <v>SMUČARSKI KLUB VODICE</v>
      </c>
      <c r="C118" s="30">
        <v>0</v>
      </c>
    </row>
    <row r="119" spans="1:3" x14ac:dyDescent="0.25">
      <c r="A119" s="21">
        <f>'Število tekmovalcev'!A121</f>
        <v>117</v>
      </c>
      <c r="B119" s="29" t="str">
        <f>'Število tekmovalcev'!B121</f>
        <v>SMUČARSKI KLUB VUZENICA</v>
      </c>
      <c r="C119" s="30">
        <v>23</v>
      </c>
    </row>
    <row r="120" spans="1:3" x14ac:dyDescent="0.25">
      <c r="A120" s="21">
        <f>'Število tekmovalcev'!A122</f>
        <v>118</v>
      </c>
      <c r="B120" s="29" t="str">
        <f>'Število tekmovalcev'!B122</f>
        <v>SMUČARSKI KLUB ZAGORJE</v>
      </c>
      <c r="C120" s="30">
        <v>68</v>
      </c>
    </row>
    <row r="121" spans="1:3" x14ac:dyDescent="0.25">
      <c r="A121" s="21">
        <f>'Število tekmovalcev'!A123</f>
        <v>119</v>
      </c>
      <c r="B121" s="29" t="str">
        <f>'Število tekmovalcev'!B123</f>
        <v>SMUČARSKI KLUB ZLATOROG LAŠKO</v>
      </c>
      <c r="C121" s="30">
        <v>23</v>
      </c>
    </row>
    <row r="122" spans="1:3" x14ac:dyDescent="0.25">
      <c r="A122" s="21">
        <f>'Število tekmovalcev'!A124</f>
        <v>120</v>
      </c>
      <c r="B122" s="29" t="str">
        <f>'Število tekmovalcev'!B124</f>
        <v>SMUČARSKI SKAKALNI KLUB "LOVCI NA DALJAVE" LOGATEC</v>
      </c>
      <c r="C122" s="30">
        <v>25</v>
      </c>
    </row>
    <row r="123" spans="1:3" x14ac:dyDescent="0.25">
      <c r="A123" s="21">
        <f>'Število tekmovalcev'!A125</f>
        <v>121</v>
      </c>
      <c r="B123" s="29" t="str">
        <f>'Število tekmovalcev'!B125</f>
        <v>SMUČARSKI SKAKALNI KLUB ILIRIJA</v>
      </c>
      <c r="C123" s="30">
        <v>113</v>
      </c>
    </row>
    <row r="124" spans="1:3" x14ac:dyDescent="0.25">
      <c r="A124" s="21">
        <f>'Število tekmovalcev'!A126</f>
        <v>122</v>
      </c>
      <c r="B124" s="29" t="str">
        <f>'Število tekmovalcev'!B126</f>
        <v>SMUČARSKI SKAKALNI KLUB ŽIRI</v>
      </c>
      <c r="C124" s="30">
        <v>47</v>
      </c>
    </row>
    <row r="125" spans="1:3" x14ac:dyDescent="0.25">
      <c r="A125" s="21">
        <f>'Število tekmovalcev'!A127</f>
        <v>123</v>
      </c>
      <c r="B125" s="29" t="str">
        <f>'Število tekmovalcev'!B127</f>
        <v>SMUČARSKO AKROBATSKI KLUB KRANJ</v>
      </c>
      <c r="C125" s="30">
        <v>8</v>
      </c>
    </row>
    <row r="126" spans="1:3" x14ac:dyDescent="0.25">
      <c r="A126" s="21">
        <f>'Število tekmovalcev'!A128</f>
        <v>124</v>
      </c>
      <c r="B126" s="29" t="str">
        <f>'Število tekmovalcev'!B128</f>
        <v>SMUČARSKO DRUŠTVO 1080</v>
      </c>
      <c r="C126" s="30">
        <v>20</v>
      </c>
    </row>
    <row r="127" spans="1:3" x14ac:dyDescent="0.25">
      <c r="A127" s="21">
        <f>'Število tekmovalcev'!A129</f>
        <v>125</v>
      </c>
      <c r="B127" s="29" t="str">
        <f>'Število tekmovalcev'!B129</f>
        <v>SMUČARSKO DRUŠTVO AJDOVŠČINA</v>
      </c>
      <c r="C127" s="30">
        <v>61</v>
      </c>
    </row>
    <row r="128" spans="1:3" x14ac:dyDescent="0.25">
      <c r="A128" s="21">
        <f>'Število tekmovalcev'!A130</f>
        <v>126</v>
      </c>
      <c r="B128" s="29" t="str">
        <f>'Število tekmovalcev'!B130</f>
        <v>SMUČARSKO DRUŠTVO BELI ZAJEC</v>
      </c>
      <c r="C128" s="30">
        <v>62</v>
      </c>
    </row>
    <row r="129" spans="1:3" x14ac:dyDescent="0.25">
      <c r="A129" s="21">
        <f>'Število tekmovalcev'!A131</f>
        <v>127</v>
      </c>
      <c r="B129" s="29" t="str">
        <f>'Število tekmovalcev'!B131</f>
        <v>SMUČARSKO DRUŠTVO BOHINJ</v>
      </c>
      <c r="C129" s="30">
        <v>33</v>
      </c>
    </row>
    <row r="130" spans="1:3" x14ac:dyDescent="0.25">
      <c r="A130" s="21">
        <f>'Število tekmovalcev'!A132</f>
        <v>128</v>
      </c>
      <c r="B130" s="29" t="str">
        <f>'Število tekmovalcev'!B132</f>
        <v>SMUČARSKO DRUŠTVO DOLOMITI</v>
      </c>
      <c r="C130" s="30">
        <v>53</v>
      </c>
    </row>
    <row r="131" spans="1:3" x14ac:dyDescent="0.25">
      <c r="A131" s="21">
        <f>'Število tekmovalcev'!A133</f>
        <v>129</v>
      </c>
      <c r="B131" s="29" t="str">
        <f>'Število tekmovalcev'!B133</f>
        <v>SMUČARSKO DRUŠTVO DOMŽALE</v>
      </c>
      <c r="C131" s="30">
        <v>43</v>
      </c>
    </row>
    <row r="132" spans="1:3" x14ac:dyDescent="0.25">
      <c r="A132" s="21">
        <f>'Število tekmovalcev'!A134</f>
        <v>130</v>
      </c>
      <c r="B132" s="29" t="str">
        <f>'Število tekmovalcev'!B134</f>
        <v>SMUČARSKO DRUŠTVO GAČE</v>
      </c>
      <c r="C132" s="30">
        <v>15</v>
      </c>
    </row>
    <row r="133" spans="1:3" x14ac:dyDescent="0.25">
      <c r="A133" s="21">
        <f>'Število tekmovalcev'!A135</f>
        <v>131</v>
      </c>
      <c r="B133" s="29" t="str">
        <f>'Število tekmovalcev'!B135</f>
        <v>SMUČARSKO DRUŠTVO GORJANCI GABERJE</v>
      </c>
      <c r="C133" s="30">
        <v>0</v>
      </c>
    </row>
    <row r="134" spans="1:3" x14ac:dyDescent="0.25">
      <c r="A134" s="21">
        <f>'Število tekmovalcev'!A136</f>
        <v>132</v>
      </c>
      <c r="B134" s="29" t="str">
        <f>'Število tekmovalcev'!B136</f>
        <v>SMUČARSKO DRUŠTVO GOZD</v>
      </c>
      <c r="C134" s="30">
        <v>0</v>
      </c>
    </row>
    <row r="135" spans="1:3" x14ac:dyDescent="0.25">
      <c r="A135" s="21">
        <f>'Število tekmovalcev'!A137</f>
        <v>133</v>
      </c>
      <c r="B135" s="29" t="str">
        <f>'Število tekmovalcev'!B137</f>
        <v>SMUČARSKO DRUŠTVO KOKRICA</v>
      </c>
      <c r="C135" s="30">
        <v>0</v>
      </c>
    </row>
    <row r="136" spans="1:3" x14ac:dyDescent="0.25">
      <c r="A136" s="21">
        <f>'Število tekmovalcev'!A138</f>
        <v>134</v>
      </c>
      <c r="B136" s="29" t="str">
        <f>'Število tekmovalcev'!B138</f>
        <v>SMUČARSKO DRUŠTVO KRAS</v>
      </c>
      <c r="C136" s="30">
        <v>24</v>
      </c>
    </row>
    <row r="137" spans="1:3" x14ac:dyDescent="0.25">
      <c r="A137" s="21">
        <f>'Število tekmovalcev'!A139</f>
        <v>135</v>
      </c>
      <c r="B137" s="29" t="str">
        <f>'Število tekmovalcev'!B139</f>
        <v>SMUČARSKO DRUŠTVO KRKA ROG</v>
      </c>
      <c r="C137" s="30">
        <v>83</v>
      </c>
    </row>
    <row r="138" spans="1:3" x14ac:dyDescent="0.25">
      <c r="A138" s="21">
        <f>'Število tekmovalcev'!A140</f>
        <v>136</v>
      </c>
      <c r="B138" s="29" t="str">
        <f>'Število tekmovalcev'!B140</f>
        <v>SMUČARSKO DRUŠTVO KRPLJE</v>
      </c>
      <c r="C138" s="30">
        <v>5</v>
      </c>
    </row>
    <row r="139" spans="1:3" x14ac:dyDescent="0.25">
      <c r="A139" s="21">
        <f>'Število tekmovalcev'!A141</f>
        <v>137</v>
      </c>
      <c r="B139" s="29" t="str">
        <f>'Število tekmovalcev'!B141</f>
        <v>SMUČARSKO DRUŠTVO KUM DOBOVEC</v>
      </c>
      <c r="C139" s="30">
        <v>0</v>
      </c>
    </row>
    <row r="140" spans="1:3" x14ac:dyDescent="0.25">
      <c r="A140" s="21">
        <f>'Število tekmovalcev'!A142</f>
        <v>138</v>
      </c>
      <c r="B140" s="29" t="str">
        <f>'Število tekmovalcev'!B142</f>
        <v>SMUČARSKO DRUŠTVO MAREDO ŠPORT</v>
      </c>
      <c r="C140" s="30">
        <v>6</v>
      </c>
    </row>
    <row r="141" spans="1:3" x14ac:dyDescent="0.25">
      <c r="A141" s="21">
        <f>'Število tekmovalcev'!A143</f>
        <v>139</v>
      </c>
      <c r="B141" s="29" t="str">
        <f>'Število tekmovalcev'!B143</f>
        <v>SMUČARSKO DRUŠTVO MARIBOR-ŽELEZNIČAR</v>
      </c>
      <c r="C141" s="30">
        <v>0</v>
      </c>
    </row>
    <row r="142" spans="1:3" x14ac:dyDescent="0.25">
      <c r="A142" s="21">
        <f>'Število tekmovalcev'!A144</f>
        <v>140</v>
      </c>
      <c r="B142" s="29" t="str">
        <f>'Število tekmovalcev'!B144</f>
        <v>SMUČARSKO DRUŠTVO MENGEŠ</v>
      </c>
      <c r="C142" s="30">
        <v>0</v>
      </c>
    </row>
    <row r="143" spans="1:3" x14ac:dyDescent="0.25">
      <c r="A143" s="21">
        <f>'Število tekmovalcev'!A145</f>
        <v>141</v>
      </c>
      <c r="B143" s="29" t="str">
        <f>'Število tekmovalcev'!B145</f>
        <v>SMUČARSKO DRUŠTVO NOVINAR</v>
      </c>
      <c r="C143" s="30">
        <v>234</v>
      </c>
    </row>
    <row r="144" spans="1:3" x14ac:dyDescent="0.25">
      <c r="A144" s="21">
        <f>'Število tekmovalcev'!A146</f>
        <v>142</v>
      </c>
      <c r="B144" s="29" t="str">
        <f>'Število tekmovalcev'!B146</f>
        <v>SMUČARSKO DRUŠTVO OBSOTELJE</v>
      </c>
      <c r="C144" s="30">
        <v>19</v>
      </c>
    </row>
    <row r="145" spans="1:3" x14ac:dyDescent="0.25">
      <c r="A145" s="21">
        <f>'Število tekmovalcev'!A147</f>
        <v>143</v>
      </c>
      <c r="B145" s="29" t="str">
        <f>'Število tekmovalcev'!B147</f>
        <v>SMUČARSKO DRUŠTVO POSTOJNA</v>
      </c>
      <c r="C145" s="30">
        <v>5</v>
      </c>
    </row>
    <row r="146" spans="1:3" x14ac:dyDescent="0.25">
      <c r="A146" s="21">
        <f>'Število tekmovalcev'!A148</f>
        <v>144</v>
      </c>
      <c r="B146" s="29" t="str">
        <f>'Število tekmovalcev'!B148</f>
        <v xml:space="preserve">SMUČARSKO DRUŠTVO SLOVENSKA BISTRICA </v>
      </c>
      <c r="C146" s="30">
        <v>13</v>
      </c>
    </row>
    <row r="147" spans="1:3" x14ac:dyDescent="0.25">
      <c r="A147" s="21">
        <f>'Število tekmovalcev'!A149</f>
        <v>145</v>
      </c>
      <c r="B147" s="29" t="str">
        <f>'Število tekmovalcev'!B149</f>
        <v>SMUČARSKO DRUŠTVO SNEŽAK CELJE</v>
      </c>
      <c r="C147" s="30">
        <v>67</v>
      </c>
    </row>
    <row r="148" spans="1:3" x14ac:dyDescent="0.25">
      <c r="A148" s="21">
        <f>'Število tekmovalcev'!A150</f>
        <v>146</v>
      </c>
      <c r="B148" s="29" t="str">
        <f>'Število tekmovalcev'!B150</f>
        <v>SMUČARSKO DRUŠTVO STRAHOVICA</v>
      </c>
      <c r="C148" s="30">
        <v>13</v>
      </c>
    </row>
    <row r="149" spans="1:3" x14ac:dyDescent="0.25">
      <c r="A149" s="21">
        <f>'Število tekmovalcev'!A151</f>
        <v>147</v>
      </c>
      <c r="B149" s="29" t="str">
        <f>'Število tekmovalcev'!B151</f>
        <v>SMUČARSKO DRUŠTVO ŠTRK</v>
      </c>
      <c r="C149" s="30">
        <v>0</v>
      </c>
    </row>
    <row r="150" spans="1:3" x14ac:dyDescent="0.25">
      <c r="A150" s="21">
        <f>'Število tekmovalcev'!A152</f>
        <v>148</v>
      </c>
      <c r="B150" s="29" t="str">
        <f>'Število tekmovalcev'!B152</f>
        <v>SMUČARSKO DRUŠTVO TRBOVLJE</v>
      </c>
      <c r="C150" s="30">
        <v>26</v>
      </c>
    </row>
    <row r="151" spans="1:3" x14ac:dyDescent="0.25">
      <c r="A151" s="21">
        <f>'Število tekmovalcev'!A153</f>
        <v>149</v>
      </c>
      <c r="B151" s="29" t="str">
        <f>'Število tekmovalcev'!B153</f>
        <v>SMUČARSKO DRUŠTVO TRIMO TREBNJE</v>
      </c>
      <c r="C151" s="30">
        <v>0</v>
      </c>
    </row>
    <row r="152" spans="1:3" x14ac:dyDescent="0.25">
      <c r="A152" s="21">
        <f>'Število tekmovalcev'!A154</f>
        <v>150</v>
      </c>
      <c r="B152" s="29" t="str">
        <f>'Število tekmovalcev'!B154</f>
        <v>SMUČARSKO DRUŠTVO TRZIN</v>
      </c>
      <c r="C152" s="30">
        <v>0</v>
      </c>
    </row>
    <row r="153" spans="1:3" x14ac:dyDescent="0.25">
      <c r="A153" s="21">
        <f>'Število tekmovalcev'!A155</f>
        <v>151</v>
      </c>
      <c r="B153" s="29" t="str">
        <f>'Število tekmovalcev'!B155</f>
        <v>SMUČARSKO DRUŠTVO VALENTIN VODNIK</v>
      </c>
      <c r="C153" s="30">
        <v>6</v>
      </c>
    </row>
    <row r="154" spans="1:3" x14ac:dyDescent="0.25">
      <c r="A154" s="21">
        <f>'Število tekmovalcev'!A156</f>
        <v>152</v>
      </c>
      <c r="B154" s="29" t="str">
        <f>'Število tekmovalcev'!B156</f>
        <v>SMUČARSKO DRUŠTVO VIZORE</v>
      </c>
      <c r="C154" s="30">
        <v>26</v>
      </c>
    </row>
    <row r="155" spans="1:3" x14ac:dyDescent="0.25">
      <c r="A155" s="21">
        <f>'Število tekmovalcev'!A157</f>
        <v>153</v>
      </c>
      <c r="B155" s="29" t="str">
        <f>'Število tekmovalcev'!B157</f>
        <v>SMUČARSKO DRUŠTVO VRHNIKA</v>
      </c>
      <c r="C155" s="30">
        <v>18</v>
      </c>
    </row>
    <row r="156" spans="1:3" x14ac:dyDescent="0.25">
      <c r="A156" s="21">
        <f>'Število tekmovalcev'!A158</f>
        <v>154</v>
      </c>
      <c r="B156" s="29" t="str">
        <f>'Število tekmovalcev'!B158</f>
        <v>SMUČARSKO DRUŠTVO ZABRDJE</v>
      </c>
      <c r="C156" s="30">
        <v>8</v>
      </c>
    </row>
    <row r="157" spans="1:3" x14ac:dyDescent="0.25">
      <c r="A157" s="21">
        <f>'Število tekmovalcev'!A159</f>
        <v>155</v>
      </c>
      <c r="B157" s="29" t="str">
        <f>'Število tekmovalcev'!B159</f>
        <v>SMUČARSKO DRUŠTVO ZASAVJE</v>
      </c>
      <c r="C157" s="30">
        <v>4</v>
      </c>
    </row>
    <row r="158" spans="1:3" x14ac:dyDescent="0.25">
      <c r="A158" s="21">
        <f>'Število tekmovalcev'!A160</f>
        <v>156</v>
      </c>
      <c r="B158" s="29" t="str">
        <f>'Število tekmovalcev'!B160</f>
        <v>SMUČARSKO DRUŠTVO ZUTS NOVA GORICA</v>
      </c>
      <c r="C158" s="30">
        <v>16</v>
      </c>
    </row>
    <row r="159" spans="1:3" x14ac:dyDescent="0.25">
      <c r="A159" s="21">
        <f>'Število tekmovalcev'!A161</f>
        <v>157</v>
      </c>
      <c r="B159" s="29" t="str">
        <f>'Število tekmovalcev'!B161</f>
        <v>SMUČARSKO SKAKALNI KLUB BOHINJ</v>
      </c>
      <c r="C159" s="30">
        <v>7</v>
      </c>
    </row>
    <row r="160" spans="1:3" x14ac:dyDescent="0.25">
      <c r="A160" s="21">
        <f>'Število tekmovalcev'!A162</f>
        <v>158</v>
      </c>
      <c r="B160" s="29" t="str">
        <f>'Število tekmovalcev'!B162</f>
        <v>SMUČARSKO SKAKALNI KLUB FUŽINAR</v>
      </c>
      <c r="C160" s="30">
        <v>5</v>
      </c>
    </row>
    <row r="161" spans="1:3" x14ac:dyDescent="0.25">
      <c r="A161" s="21">
        <f>'Število tekmovalcev'!A163</f>
        <v>159</v>
      </c>
      <c r="B161" s="29" t="str">
        <f>'Število tekmovalcev'!B163</f>
        <v xml:space="preserve">SMUČARSKO SKAKALNI KLUB GORIČKO    </v>
      </c>
      <c r="C161" s="30">
        <v>0</v>
      </c>
    </row>
    <row r="162" spans="1:3" x14ac:dyDescent="0.25">
      <c r="A162" s="21">
        <f>'Število tekmovalcev'!A164</f>
        <v>160</v>
      </c>
      <c r="B162" s="29" t="str">
        <f>'Število tekmovalcev'!B164</f>
        <v>SMUČARSKO SKAKALNI KLUB IHAN</v>
      </c>
      <c r="C162" s="30">
        <v>31</v>
      </c>
    </row>
    <row r="163" spans="1:3" x14ac:dyDescent="0.25">
      <c r="A163" s="21">
        <f>'Število tekmovalcev'!A165</f>
        <v>161</v>
      </c>
      <c r="B163" s="29" t="str">
        <f>'Število tekmovalcev'!B165</f>
        <v>SMUČARSKO SKAKALNI KLUB IVANČNA GORICA</v>
      </c>
      <c r="C163" s="30">
        <v>0</v>
      </c>
    </row>
    <row r="164" spans="1:3" x14ac:dyDescent="0.25">
      <c r="A164" s="21">
        <f>'Število tekmovalcev'!A166</f>
        <v>162</v>
      </c>
      <c r="B164" s="29" t="str">
        <f>'Število tekmovalcev'!B166</f>
        <v>SMUČARSKO SKAKALNI KLUB JEZERO</v>
      </c>
      <c r="C164" s="30">
        <v>0</v>
      </c>
    </row>
    <row r="165" spans="1:3" x14ac:dyDescent="0.25">
      <c r="A165" s="21">
        <f>'Število tekmovalcev'!A167</f>
        <v>163</v>
      </c>
      <c r="B165" s="29" t="str">
        <f>'Število tekmovalcev'!B167</f>
        <v>SMUČARSKO SKAKALNI KLUB KRNICE</v>
      </c>
      <c r="C165" s="30">
        <v>0</v>
      </c>
    </row>
    <row r="166" spans="1:3" x14ac:dyDescent="0.25">
      <c r="A166" s="21">
        <f>'Število tekmovalcev'!A168</f>
        <v>164</v>
      </c>
      <c r="B166" s="29" t="str">
        <f>'Število tekmovalcev'!B168</f>
        <v>SMUČARSKO SKAKALNI KLUB LJUBNO OB SAVINJI BTC</v>
      </c>
      <c r="C166" s="30">
        <v>35</v>
      </c>
    </row>
    <row r="167" spans="1:3" x14ac:dyDescent="0.25">
      <c r="A167" s="21">
        <f>'Število tekmovalcev'!A169</f>
        <v>165</v>
      </c>
      <c r="B167" s="29" t="str">
        <f>'Število tekmovalcev'!B169</f>
        <v>SMUČARSKO SKAKALNI KLUB MENGEŠ</v>
      </c>
      <c r="C167" s="30">
        <v>23</v>
      </c>
    </row>
    <row r="168" spans="1:3" x14ac:dyDescent="0.25">
      <c r="A168" s="21">
        <f>'Število tekmovalcev'!A170</f>
        <v>166</v>
      </c>
      <c r="B168" s="29" t="str">
        <f>'Število tekmovalcev'!B170</f>
        <v>SMUČARSKO SKAKALNI KLUB MISLINJA</v>
      </c>
      <c r="C168" s="30">
        <v>20</v>
      </c>
    </row>
    <row r="169" spans="1:3" x14ac:dyDescent="0.25">
      <c r="A169" s="21">
        <f>'Število tekmovalcev'!A171</f>
        <v>167</v>
      </c>
      <c r="B169" s="29" t="str">
        <f>'Število tekmovalcev'!B171</f>
        <v>SMUČARSKO SKAKALNI KLUB PONIKVE</v>
      </c>
      <c r="C169" s="30">
        <v>0</v>
      </c>
    </row>
    <row r="170" spans="1:3" x14ac:dyDescent="0.25">
      <c r="A170" s="21">
        <f>'Število tekmovalcev'!A172</f>
        <v>168</v>
      </c>
      <c r="B170" s="29" t="str">
        <f>'Število tekmovalcev'!B172</f>
        <v>SMUČARSKO SKAKALNI KLUB ŠMARTNO NA POHORJU</v>
      </c>
      <c r="C170" s="30">
        <v>18</v>
      </c>
    </row>
    <row r="171" spans="1:3" x14ac:dyDescent="0.25">
      <c r="A171" s="21">
        <f>'Število tekmovalcev'!A173</f>
        <v>169</v>
      </c>
      <c r="B171" s="29" t="str">
        <f>'Število tekmovalcev'!B173</f>
        <v>SMUČARSKO SKAKALNI KLUB ŠOŠTANJ</v>
      </c>
      <c r="C171" s="30">
        <v>17</v>
      </c>
    </row>
    <row r="172" spans="1:3" x14ac:dyDescent="0.25">
      <c r="A172" s="21">
        <f>'Število tekmovalcev'!A174</f>
        <v>170</v>
      </c>
      <c r="B172" s="29" t="str">
        <f>'Število tekmovalcev'!B174</f>
        <v>SMUČARSKO SKAKALNI KLUB VELENJE</v>
      </c>
      <c r="C172" s="30">
        <v>31</v>
      </c>
    </row>
    <row r="173" spans="1:3" x14ac:dyDescent="0.25">
      <c r="A173" s="21">
        <f>'Število tekmovalcev'!A175</f>
        <v>171</v>
      </c>
      <c r="B173" s="29" t="str">
        <f>'Število tekmovalcev'!B175</f>
        <v>SMUČARSKO SKAKALNO DRUŠTVO STOL ŽIROVNICA</v>
      </c>
      <c r="C173" s="30">
        <v>48</v>
      </c>
    </row>
    <row r="174" spans="1:3" x14ac:dyDescent="0.25">
      <c r="A174" s="21">
        <f>'Število tekmovalcev'!A176</f>
        <v>172</v>
      </c>
      <c r="B174" s="29" t="str">
        <f>'Število tekmovalcev'!B176</f>
        <v>SNOWBOARD KLUB MEDVODE</v>
      </c>
      <c r="C174" s="30">
        <v>0</v>
      </c>
    </row>
    <row r="175" spans="1:3" x14ac:dyDescent="0.25">
      <c r="A175" s="21">
        <f>'Število tekmovalcev'!A177</f>
        <v>173</v>
      </c>
      <c r="B175" s="29" t="str">
        <f>'Število tekmovalcev'!B177</f>
        <v>SNOWBOARD KLUB ROGLA PLANJA</v>
      </c>
      <c r="C175" s="30">
        <v>11</v>
      </c>
    </row>
    <row r="176" spans="1:3" x14ac:dyDescent="0.25">
      <c r="A176" s="21">
        <f>'Število tekmovalcev'!A178</f>
        <v>174</v>
      </c>
      <c r="B176" s="29" t="str">
        <f>'Število tekmovalcev'!B178</f>
        <v>SPORT KLUB DOL AJDOVŠČINA</v>
      </c>
      <c r="C176" s="30">
        <v>28</v>
      </c>
    </row>
    <row r="177" spans="1:3" x14ac:dyDescent="0.25">
      <c r="A177" s="21">
        <f>'Število tekmovalcev'!A179</f>
        <v>175</v>
      </c>
      <c r="B177" s="29" t="str">
        <f>'Število tekmovalcev'!B179</f>
        <v>SPORT KLUB M-CELJE</v>
      </c>
      <c r="C177" s="30">
        <v>12</v>
      </c>
    </row>
    <row r="178" spans="1:3" x14ac:dyDescent="0.25">
      <c r="A178" s="21">
        <f>'Število tekmovalcev'!A180</f>
        <v>176</v>
      </c>
      <c r="B178" s="29" t="str">
        <f>'Število tekmovalcev'!B180</f>
        <v>SURF &amp; SNOWBOARD CLUB MEDVEDI GRIŽE</v>
      </c>
      <c r="C178" s="30">
        <v>3</v>
      </c>
    </row>
    <row r="179" spans="1:3" x14ac:dyDescent="0.25">
      <c r="A179" s="21">
        <f>'Število tekmovalcev'!A181</f>
        <v>177</v>
      </c>
      <c r="B179" s="29" t="str">
        <f>'Število tekmovalcev'!B181</f>
        <v>ŠPORT KLUB NITRO SKI &amp; SNOWBOARD</v>
      </c>
      <c r="C179" s="30">
        <v>24</v>
      </c>
    </row>
    <row r="180" spans="1:3" x14ac:dyDescent="0.25">
      <c r="A180" s="21">
        <f>'Število tekmovalcev'!A182</f>
        <v>178</v>
      </c>
      <c r="B180" s="29" t="str">
        <f>'Število tekmovalcev'!B182</f>
        <v>ŠPORTNA ZVEZA RADOVLJICA, BLED, BOHINJ, GORJE</v>
      </c>
      <c r="C180" s="30">
        <v>0</v>
      </c>
    </row>
    <row r="181" spans="1:3" x14ac:dyDescent="0.25">
      <c r="A181" s="21">
        <f>'Število tekmovalcev'!A183</f>
        <v>179</v>
      </c>
      <c r="B181" s="29" t="str">
        <f>'Število tekmovalcev'!B183</f>
        <v>ŠPORTNI KLUB BREZE</v>
      </c>
      <c r="C181" s="30">
        <v>0</v>
      </c>
    </row>
    <row r="182" spans="1:3" x14ac:dyDescent="0.25">
      <c r="A182" s="21">
        <f>'Število tekmovalcev'!A184</f>
        <v>180</v>
      </c>
      <c r="B182" s="29" t="str">
        <f>'Število tekmovalcev'!B184</f>
        <v>ŠPORTNI KLUB MODRI</v>
      </c>
      <c r="C182" s="30">
        <v>0</v>
      </c>
    </row>
    <row r="183" spans="1:3" x14ac:dyDescent="0.25">
      <c r="A183" s="21">
        <f>'Število tekmovalcev'!A185</f>
        <v>181</v>
      </c>
      <c r="B183" s="29" t="str">
        <f>'Število tekmovalcev'!B185</f>
        <v>ŠPORTNI KLUB STOMPER</v>
      </c>
      <c r="C183" s="30">
        <v>2</v>
      </c>
    </row>
    <row r="184" spans="1:3" x14ac:dyDescent="0.25">
      <c r="A184" s="21">
        <f>'Število tekmovalcev'!A186</f>
        <v>182</v>
      </c>
      <c r="B184" s="29" t="str">
        <f>'Število tekmovalcev'!B186</f>
        <v>ŠPORTNI KLUB VRHNIKA</v>
      </c>
      <c r="C184" s="30">
        <v>3</v>
      </c>
    </row>
    <row r="185" spans="1:3" x14ac:dyDescent="0.25">
      <c r="A185" s="21">
        <f>'Število tekmovalcev'!A187</f>
        <v>183</v>
      </c>
      <c r="B185" s="29" t="str">
        <f>'Število tekmovalcev'!B187</f>
        <v>ŠPORTNO DRUŠTVO - 360</v>
      </c>
      <c r="C185" s="30">
        <v>0</v>
      </c>
    </row>
    <row r="186" spans="1:3" x14ac:dyDescent="0.25">
      <c r="A186" s="21">
        <f>'Število tekmovalcev'!A188</f>
        <v>184</v>
      </c>
      <c r="B186" s="29" t="str">
        <f>'Število tekmovalcev'!B188</f>
        <v>ŠPORTNO DRUŠTVO "FLOSAR" RADMIRJE</v>
      </c>
      <c r="C186" s="30">
        <v>0</v>
      </c>
    </row>
    <row r="187" spans="1:3" x14ac:dyDescent="0.25">
      <c r="A187" s="21">
        <f>'Število tekmovalcev'!A189</f>
        <v>185</v>
      </c>
      <c r="B187" s="29" t="str">
        <f>'Število tekmovalcev'!B189</f>
        <v>ŠPORTNO DRUŠTVO "GRIZZLI"</v>
      </c>
      <c r="C187" s="30">
        <v>9</v>
      </c>
    </row>
    <row r="188" spans="1:3" x14ac:dyDescent="0.25">
      <c r="A188" s="21">
        <f>'Število tekmovalcev'!A190</f>
        <v>186</v>
      </c>
      <c r="B188" s="29" t="str">
        <f>'Število tekmovalcev'!B190</f>
        <v>ŠPORTNO DRUŠTVO ABC ŠPORT</v>
      </c>
      <c r="C188" s="30">
        <v>2</v>
      </c>
    </row>
    <row r="189" spans="1:3" x14ac:dyDescent="0.25">
      <c r="A189" s="21">
        <f>'Število tekmovalcev'!A191</f>
        <v>187</v>
      </c>
      <c r="B189" s="29" t="str">
        <f>'Število tekmovalcev'!B191</f>
        <v>ŠPORTNO DRUŠTVO ALPSKA ŠOLA</v>
      </c>
      <c r="C189" s="30">
        <v>57</v>
      </c>
    </row>
    <row r="190" spans="1:3" x14ac:dyDescent="0.25">
      <c r="A190" s="21">
        <f>'Število tekmovalcev'!A192</f>
        <v>188</v>
      </c>
      <c r="B190" s="29" t="str">
        <f>'Število tekmovalcev'!B192</f>
        <v>ŠPORTNO DRUŠTVO ASL FLY</v>
      </c>
      <c r="C190" s="30">
        <v>17</v>
      </c>
    </row>
    <row r="191" spans="1:3" x14ac:dyDescent="0.25">
      <c r="A191" s="21">
        <f>'Število tekmovalcev'!A193</f>
        <v>189</v>
      </c>
      <c r="B191" s="29" t="str">
        <f>'Število tekmovalcev'!B193</f>
        <v>ŠPORTNO DRUŠTVO ATRANS TROJANE</v>
      </c>
      <c r="C191" s="30">
        <v>2</v>
      </c>
    </row>
    <row r="192" spans="1:3" x14ac:dyDescent="0.25">
      <c r="A192" s="21">
        <f>'Število tekmovalcev'!A194</f>
        <v>190</v>
      </c>
      <c r="B192" s="29" t="str">
        <f>'Število tekmovalcev'!B194</f>
        <v>ŠPORTNO DRUŠTVO BAUHNK</v>
      </c>
      <c r="C192" s="30">
        <v>4</v>
      </c>
    </row>
    <row r="193" spans="1:3" x14ac:dyDescent="0.25">
      <c r="A193" s="21">
        <f>'Število tekmovalcev'!A195</f>
        <v>191</v>
      </c>
      <c r="B193" s="29" t="str">
        <f>'Število tekmovalcev'!B195</f>
        <v>ŠPORTNO DRUŠTVO BI NORDIC</v>
      </c>
      <c r="C193" s="30">
        <v>0</v>
      </c>
    </row>
    <row r="194" spans="1:3" x14ac:dyDescent="0.25">
      <c r="A194" s="21">
        <f>'Število tekmovalcev'!A196</f>
        <v>192</v>
      </c>
      <c r="B194" s="29" t="str">
        <f>'Število tekmovalcev'!B196</f>
        <v>ŠPORTNO DRUŠTVO BRANKA CERŠAK</v>
      </c>
      <c r="C194" s="30">
        <v>0</v>
      </c>
    </row>
    <row r="195" spans="1:3" x14ac:dyDescent="0.25">
      <c r="A195" s="21">
        <f>'Število tekmovalcev'!A197</f>
        <v>193</v>
      </c>
      <c r="B195" s="29" t="str">
        <f>'Število tekmovalcev'!B197</f>
        <v>ŠPORTNO DRUŠTVO BRKINSKI</v>
      </c>
      <c r="C195" s="30">
        <v>6</v>
      </c>
    </row>
    <row r="196" spans="1:3" x14ac:dyDescent="0.25">
      <c r="A196" s="21">
        <f>'Število tekmovalcev'!A198</f>
        <v>194</v>
      </c>
      <c r="B196" s="29" t="str">
        <f>'Število tekmovalcev'!B198</f>
        <v>ŠPORTNO DRUŠTVO CERKNO</v>
      </c>
      <c r="C196" s="30">
        <v>0</v>
      </c>
    </row>
    <row r="197" spans="1:3" x14ac:dyDescent="0.25">
      <c r="A197" s="21">
        <f>'Število tekmovalcev'!A199</f>
        <v>195</v>
      </c>
      <c r="B197" s="29" t="str">
        <f>'Število tekmovalcev'!B199</f>
        <v>ŠPORTNO DRUŠTVO CHICKITA</v>
      </c>
      <c r="C197" s="30">
        <v>4</v>
      </c>
    </row>
    <row r="198" spans="1:3" x14ac:dyDescent="0.25">
      <c r="A198" s="21">
        <f>'Število tekmovalcev'!A200</f>
        <v>196</v>
      </c>
      <c r="B198" s="29" t="str">
        <f>'Število tekmovalcev'!B200</f>
        <v>ŠPORTNO DRUŠTVO ČAPLJA</v>
      </c>
      <c r="C198" s="30">
        <v>0</v>
      </c>
    </row>
    <row r="199" spans="1:3" x14ac:dyDescent="0.25">
      <c r="A199" s="21">
        <f>'Število tekmovalcev'!A201</f>
        <v>197</v>
      </c>
      <c r="B199" s="29" t="str">
        <f>'Število tekmovalcev'!B201</f>
        <v>ŠPORTNO DRUŠTVO DABANEJA</v>
      </c>
      <c r="C199" s="30">
        <v>30</v>
      </c>
    </row>
    <row r="200" spans="1:3" x14ac:dyDescent="0.25">
      <c r="A200" s="21">
        <f>'Število tekmovalcev'!A202</f>
        <v>198</v>
      </c>
      <c r="B200" s="29" t="str">
        <f>'Število tekmovalcev'!B202</f>
        <v>ŠPORTNO DRUŠTVO DaSki team</v>
      </c>
      <c r="C200" s="30">
        <v>3</v>
      </c>
    </row>
    <row r="201" spans="1:3" x14ac:dyDescent="0.25">
      <c r="A201" s="21">
        <f>'Število tekmovalcev'!A203</f>
        <v>199</v>
      </c>
      <c r="B201" s="29" t="str">
        <f>'Število tekmovalcev'!B203</f>
        <v>ŠPORTNO DRUŠTVO DOVJE MOJSTRANA</v>
      </c>
      <c r="C201" s="30">
        <v>0</v>
      </c>
    </row>
    <row r="202" spans="1:3" x14ac:dyDescent="0.25">
      <c r="A202" s="21">
        <f>'Število tekmovalcev'!A204</f>
        <v>200</v>
      </c>
      <c r="B202" s="29" t="str">
        <f>'Število tekmovalcev'!B204</f>
        <v>Športno društvo DR7</v>
      </c>
      <c r="C202" s="30">
        <v>27</v>
      </c>
    </row>
    <row r="203" spans="1:3" x14ac:dyDescent="0.25">
      <c r="A203" s="21">
        <f>'Število tekmovalcev'!A205</f>
        <v>201</v>
      </c>
      <c r="B203" s="29" t="str">
        <f>'Število tekmovalcev'!B205</f>
        <v>ŠPORTNO DRUŠTVO FURAM</v>
      </c>
      <c r="C203" s="30">
        <v>3</v>
      </c>
    </row>
    <row r="204" spans="1:3" x14ac:dyDescent="0.25">
      <c r="A204" s="21">
        <f>'Število tekmovalcev'!A206</f>
        <v>202</v>
      </c>
      <c r="B204" s="29" t="str">
        <f>'Število tekmovalcev'!B206</f>
        <v>ŠPORTNO DRUŠTVO GAMSI ŽAHENBERC</v>
      </c>
      <c r="C204" s="30">
        <v>4</v>
      </c>
    </row>
    <row r="205" spans="1:3" x14ac:dyDescent="0.25">
      <c r="A205" s="21">
        <f>'Število tekmovalcev'!A207</f>
        <v>203</v>
      </c>
      <c r="B205" s="29" t="str">
        <f>'Število tekmovalcev'!B207</f>
        <v>Športno društvo GASS</v>
      </c>
      <c r="C205" s="30">
        <v>16</v>
      </c>
    </row>
    <row r="206" spans="1:3" x14ac:dyDescent="0.25">
      <c r="A206" s="21">
        <f>'Število tekmovalcev'!A208</f>
        <v>204</v>
      </c>
      <c r="B206" s="29" t="str">
        <f>'Število tekmovalcev'!B208</f>
        <v>ŠPORTNO DRUŠTVO GORA</v>
      </c>
      <c r="C206" s="30">
        <v>6</v>
      </c>
    </row>
    <row r="207" spans="1:3" x14ac:dyDescent="0.25">
      <c r="A207" s="21">
        <f>'Število tekmovalcev'!A209</f>
        <v>205</v>
      </c>
      <c r="B207" s="29" t="str">
        <f>'Število tekmovalcev'!B209</f>
        <v>ŠPORTNO DRUŠTVO GORJE</v>
      </c>
      <c r="C207" s="30">
        <v>49</v>
      </c>
    </row>
    <row r="208" spans="1:3" x14ac:dyDescent="0.25">
      <c r="A208" s="21">
        <f>'Število tekmovalcev'!A210</f>
        <v>206</v>
      </c>
      <c r="B208" s="29" t="str">
        <f>'Število tekmovalcev'!B210</f>
        <v>ŠPORTNO DRUŠTVO GRBINA</v>
      </c>
      <c r="C208" s="30">
        <v>15</v>
      </c>
    </row>
    <row r="209" spans="1:3" x14ac:dyDescent="0.25">
      <c r="A209" s="21">
        <f>'Število tekmovalcev'!A211</f>
        <v>207</v>
      </c>
      <c r="B209" s="29" t="str">
        <f>'Število tekmovalcev'!B211</f>
        <v>ŠPORTNO DRUŠTVO HEBO</v>
      </c>
      <c r="C209" s="30">
        <v>0</v>
      </c>
    </row>
    <row r="210" spans="1:3" x14ac:dyDescent="0.25">
      <c r="A210" s="21">
        <f>'Število tekmovalcev'!A212</f>
        <v>208</v>
      </c>
      <c r="B210" s="29" t="str">
        <f>'Število tekmovalcev'!B212</f>
        <v>ŠPORTNO DRUŠTVO HERA</v>
      </c>
      <c r="C210" s="30">
        <v>0</v>
      </c>
    </row>
    <row r="211" spans="1:3" x14ac:dyDescent="0.25">
      <c r="A211" s="21">
        <f>'Število tekmovalcev'!A213</f>
        <v>209</v>
      </c>
      <c r="B211" s="29" t="str">
        <f>'Število tekmovalcev'!B213</f>
        <v>ŠPORTNO DRUŠTVO HITRA SPODNJA</v>
      </c>
      <c r="C211" s="30">
        <v>68</v>
      </c>
    </row>
    <row r="212" spans="1:3" x14ac:dyDescent="0.25">
      <c r="A212" s="21">
        <f>'Število tekmovalcev'!A214</f>
        <v>210</v>
      </c>
      <c r="B212" s="29" t="str">
        <f>'Število tekmovalcev'!B214</f>
        <v>ŠPORTNO DRUŠTVO JABLANCE</v>
      </c>
      <c r="C212" s="30">
        <v>6</v>
      </c>
    </row>
    <row r="213" spans="1:3" x14ac:dyDescent="0.25">
      <c r="A213" s="21">
        <f>'Število tekmovalcev'!A215</f>
        <v>211</v>
      </c>
      <c r="B213" s="29" t="str">
        <f>'Število tekmovalcev'!B215</f>
        <v>ŠPORTNO DRUŠTVO JECOM ŠPORT</v>
      </c>
      <c r="C213" s="30">
        <v>12</v>
      </c>
    </row>
    <row r="214" spans="1:3" x14ac:dyDescent="0.25">
      <c r="A214" s="21">
        <f>'Število tekmovalcev'!A216</f>
        <v>212</v>
      </c>
      <c r="B214" s="29" t="str">
        <f>'Število tekmovalcev'!B216</f>
        <v>ŠPORTNO DRUŠTVO JESENICE</v>
      </c>
      <c r="C214" s="30">
        <v>0</v>
      </c>
    </row>
    <row r="215" spans="1:3" x14ac:dyDescent="0.25">
      <c r="A215" s="21">
        <f>'Število tekmovalcev'!A217</f>
        <v>213</v>
      </c>
      <c r="B215" s="29" t="str">
        <f>'Število tekmovalcev'!B217</f>
        <v>ŠPORTNO DRUŠTVO JEZERSKO</v>
      </c>
      <c r="C215" s="30">
        <v>8</v>
      </c>
    </row>
    <row r="216" spans="1:3" x14ac:dyDescent="0.25">
      <c r="A216" s="21">
        <f>'Število tekmovalcev'!A218</f>
        <v>214</v>
      </c>
      <c r="B216" s="29" t="str">
        <f>'Število tekmovalcev'!B218</f>
        <v>ŠPORTNO DRUŠTVO KOBLA</v>
      </c>
      <c r="C216" s="30">
        <v>0</v>
      </c>
    </row>
    <row r="217" spans="1:3" x14ac:dyDescent="0.25">
      <c r="A217" s="21">
        <f>'Število tekmovalcev'!A219</f>
        <v>215</v>
      </c>
      <c r="B217" s="29" t="str">
        <f>'Število tekmovalcev'!B219</f>
        <v>ŠPORTNO DRUŠTVO KOVK ROVTE</v>
      </c>
      <c r="C217" s="30">
        <v>0</v>
      </c>
    </row>
    <row r="218" spans="1:3" x14ac:dyDescent="0.25">
      <c r="A218" s="21">
        <f>'Število tekmovalcev'!A220</f>
        <v>216</v>
      </c>
      <c r="B218" s="29" t="str">
        <f>'Število tekmovalcev'!B220</f>
        <v>ŠPORTNO DRUŠTVO KOZOROG ŠENTJERNEJ</v>
      </c>
      <c r="C218" s="30">
        <v>0</v>
      </c>
    </row>
    <row r="219" spans="1:3" x14ac:dyDescent="0.25">
      <c r="A219" s="21">
        <f>'Število tekmovalcev'!A221</f>
        <v>217</v>
      </c>
      <c r="B219" s="29" t="str">
        <f>'Število tekmovalcev'!B221</f>
        <v>ŠPORTNO DRUŠTVO KRANJSKA GORA</v>
      </c>
      <c r="C219" s="30">
        <v>0</v>
      </c>
    </row>
    <row r="220" spans="1:3" x14ac:dyDescent="0.25">
      <c r="A220" s="21">
        <f>'Število tekmovalcev'!A222</f>
        <v>218</v>
      </c>
      <c r="B220" s="29" t="str">
        <f>'Število tekmovalcev'!B222</f>
        <v>ŠPORTNO DRUŠTVO KROS MARIBOR</v>
      </c>
      <c r="C220" s="30">
        <v>1</v>
      </c>
    </row>
    <row r="221" spans="1:3" x14ac:dyDescent="0.25">
      <c r="A221" s="21">
        <f>'Število tekmovalcev'!A223</f>
        <v>219</v>
      </c>
      <c r="B221" s="29" t="str">
        <f>'Število tekmovalcev'!B223</f>
        <v>ŠPORTNO DRUŠTVO NIČ LAŽJEGA</v>
      </c>
      <c r="C221" s="30">
        <v>3</v>
      </c>
    </row>
    <row r="222" spans="1:3" x14ac:dyDescent="0.25">
      <c r="A222" s="21">
        <f>'Število tekmovalcev'!A224</f>
        <v>220</v>
      </c>
      <c r="B222" s="29" t="str">
        <f>'Število tekmovalcev'!B224</f>
        <v>ŠPORTNO DRUŠTVO OKTAN</v>
      </c>
      <c r="C222" s="30">
        <v>16</v>
      </c>
    </row>
    <row r="223" spans="1:3" x14ac:dyDescent="0.25">
      <c r="A223" s="21">
        <f>'Število tekmovalcev'!A225</f>
        <v>221</v>
      </c>
      <c r="B223" s="29" t="str">
        <f>'Število tekmovalcev'!B225</f>
        <v>ŠPORTNO DRUŠTVO PIRAMIDA MARIBOR</v>
      </c>
      <c r="C223" s="30">
        <v>6</v>
      </c>
    </row>
    <row r="224" spans="1:3" x14ac:dyDescent="0.25">
      <c r="A224" s="21">
        <f>'Število tekmovalcev'!A226</f>
        <v>222</v>
      </c>
      <c r="B224" s="29" t="str">
        <f>'Število tekmovalcev'!B226</f>
        <v>ŠPORTNO DRUŠTVO PLANICA</v>
      </c>
      <c r="C224" s="30">
        <v>0</v>
      </c>
    </row>
    <row r="225" spans="1:3" x14ac:dyDescent="0.25">
      <c r="A225" s="21">
        <f>'Število tekmovalcev'!A227</f>
        <v>223</v>
      </c>
      <c r="B225" s="29" t="str">
        <f>'Število tekmovalcev'!B227</f>
        <v>ŠPORTNO DRUŠTVO POHORSKI</v>
      </c>
      <c r="C225" s="30">
        <v>0</v>
      </c>
    </row>
    <row r="226" spans="1:3" x14ac:dyDescent="0.25">
      <c r="A226" s="21">
        <f>'Število tekmovalcev'!A228</f>
        <v>224</v>
      </c>
      <c r="B226" s="29" t="str">
        <f>'Število tekmovalcev'!B228</f>
        <v>ŠPORTNO DRUŠTVO POKLJUKA</v>
      </c>
      <c r="C226" s="30">
        <v>14</v>
      </c>
    </row>
    <row r="227" spans="1:3" x14ac:dyDescent="0.25">
      <c r="A227" s="21">
        <f>'Število tekmovalcev'!A229</f>
        <v>225</v>
      </c>
      <c r="B227" s="29" t="str">
        <f>'Število tekmovalcev'!B229</f>
        <v>ŠPORTNO DRUŠTVO POLJANE</v>
      </c>
      <c r="C227" s="30">
        <v>0</v>
      </c>
    </row>
    <row r="228" spans="1:3" x14ac:dyDescent="0.25">
      <c r="A228" s="21">
        <f>'Število tekmovalcev'!A230</f>
        <v>226</v>
      </c>
      <c r="B228" s="29" t="str">
        <f>'Število tekmovalcev'!B230</f>
        <v>ŠPORTNO DRUŠTVO RAJDERS</v>
      </c>
      <c r="C228" s="30">
        <v>0</v>
      </c>
    </row>
    <row r="229" spans="1:3" x14ac:dyDescent="0.25">
      <c r="A229" s="21">
        <f>'Število tekmovalcev'!A231</f>
        <v>227</v>
      </c>
      <c r="B229" s="29" t="str">
        <f>'Število tekmovalcev'!B231</f>
        <v>ŠPORTNO DRUŠTVO RIBNICA NA POHORJU</v>
      </c>
      <c r="C229" s="30">
        <v>0</v>
      </c>
    </row>
    <row r="230" spans="1:3" x14ac:dyDescent="0.25">
      <c r="A230" s="21">
        <f>'Število tekmovalcev'!A232</f>
        <v>228</v>
      </c>
      <c r="B230" s="29" t="str">
        <f>'Število tekmovalcev'!B232</f>
        <v xml:space="preserve">Športno društvo Sem </v>
      </c>
      <c r="C230" s="30">
        <v>1</v>
      </c>
    </row>
    <row r="231" spans="1:3" x14ac:dyDescent="0.25">
      <c r="A231" s="21">
        <f>'Število tekmovalcev'!A233</f>
        <v>229</v>
      </c>
      <c r="B231" s="29" t="str">
        <f>'Število tekmovalcev'!B233</f>
        <v>ŠPORTNO DRUŠTVO SKIING</v>
      </c>
      <c r="C231" s="30">
        <v>49</v>
      </c>
    </row>
    <row r="232" spans="1:3" x14ac:dyDescent="0.25">
      <c r="A232" s="21">
        <f>'Število tekmovalcev'!A234</f>
        <v>230</v>
      </c>
      <c r="B232" s="29" t="str">
        <f>'Število tekmovalcev'!B234</f>
        <v>ŠPORTNO DRUŠTVO SKINAUT</v>
      </c>
      <c r="C232" s="30">
        <v>9</v>
      </c>
    </row>
    <row r="233" spans="1:3" x14ac:dyDescent="0.25">
      <c r="A233" s="21">
        <f>'Število tekmovalcev'!A235</f>
        <v>231</v>
      </c>
      <c r="B233" s="29" t="str">
        <f>'Število tekmovalcev'!B235</f>
        <v>ŠPORTNO DRUŠTVO SMUČKO</v>
      </c>
      <c r="C233" s="30">
        <v>0</v>
      </c>
    </row>
    <row r="234" spans="1:3" x14ac:dyDescent="0.25">
      <c r="A234" s="21">
        <f>'Število tekmovalcev'!A236</f>
        <v>232</v>
      </c>
      <c r="B234" s="29" t="str">
        <f>'Število tekmovalcev'!B236</f>
        <v>ŠPORTNO DRUŠTVO SMUK</v>
      </c>
      <c r="C234" s="30">
        <v>9</v>
      </c>
    </row>
    <row r="235" spans="1:3" x14ac:dyDescent="0.25">
      <c r="A235" s="21">
        <f>'Število tekmovalcev'!A237</f>
        <v>233</v>
      </c>
      <c r="B235" s="29" t="str">
        <f>'Število tekmovalcev'!B237</f>
        <v>ŠPORTNO DRUŠTVO SNOWPACK</v>
      </c>
      <c r="C235" s="30">
        <v>154</v>
      </c>
    </row>
    <row r="236" spans="1:3" x14ac:dyDescent="0.25">
      <c r="A236" s="21">
        <f>'Število tekmovalcev'!A238</f>
        <v>234</v>
      </c>
      <c r="B236" s="29" t="str">
        <f>'Število tekmovalcev'!B238</f>
        <v>ŠPORTNO DRUŠTVO SONČEK</v>
      </c>
      <c r="C236" s="30">
        <v>32</v>
      </c>
    </row>
    <row r="237" spans="1:3" x14ac:dyDescent="0.25">
      <c r="A237" s="21">
        <f>'Število tekmovalcev'!A239</f>
        <v>235</v>
      </c>
      <c r="B237" s="29" t="str">
        <f>'Število tekmovalcev'!B239</f>
        <v>ŠPORTNO DRUŠTVO SOPOTA</v>
      </c>
      <c r="C237" s="30">
        <v>0</v>
      </c>
    </row>
    <row r="238" spans="1:3" x14ac:dyDescent="0.25">
      <c r="A238" s="21">
        <f>'Število tekmovalcev'!A240</f>
        <v>236</v>
      </c>
      <c r="B238" s="29" t="str">
        <f>'Število tekmovalcev'!B240</f>
        <v>ŠPORTNO DRUŠTVO SPORTPOINT</v>
      </c>
      <c r="C238" s="30">
        <v>0</v>
      </c>
    </row>
    <row r="239" spans="1:3" x14ac:dyDescent="0.25">
      <c r="A239" s="21">
        <f>'Število tekmovalcev'!A241</f>
        <v>237</v>
      </c>
      <c r="B239" s="29" t="str">
        <f>'Število tekmovalcev'!B241</f>
        <v>ŠPORTNO DRUŠTVO STANKO</v>
      </c>
      <c r="C239" s="30">
        <v>38</v>
      </c>
    </row>
    <row r="240" spans="1:3" x14ac:dyDescent="0.25">
      <c r="A240" s="21">
        <f>'Število tekmovalcev'!A242</f>
        <v>238</v>
      </c>
      <c r="B240" s="29" t="str">
        <f>'Število tekmovalcev'!B242</f>
        <v>ŠPORTNO DRUŠTVO STRELICA TRŽIČ</v>
      </c>
      <c r="C240" s="30">
        <v>0</v>
      </c>
    </row>
    <row r="241" spans="1:3" x14ac:dyDescent="0.25">
      <c r="A241" s="21">
        <f>'Število tekmovalcev'!A243</f>
        <v>239</v>
      </c>
      <c r="B241" s="29" t="str">
        <f>'Število tekmovalcev'!B243</f>
        <v>ŠPORTNO DRUŠTVO ŠKIJA</v>
      </c>
      <c r="C241" s="30">
        <v>11</v>
      </c>
    </row>
    <row r="242" spans="1:3" x14ac:dyDescent="0.25">
      <c r="A242" s="21">
        <f>'Število tekmovalcev'!A244</f>
        <v>240</v>
      </c>
      <c r="B242" s="29" t="str">
        <f>'Število tekmovalcev'!B244</f>
        <v>ŠPORTNO DRUŠTVO TEKAČ</v>
      </c>
      <c r="C242" s="30">
        <v>0</v>
      </c>
    </row>
    <row r="243" spans="1:3" x14ac:dyDescent="0.25">
      <c r="A243" s="21">
        <f>'Število tekmovalcev'!A245</f>
        <v>241</v>
      </c>
      <c r="B243" s="29" t="str">
        <f>'Število tekmovalcev'!B245</f>
        <v>ŠPORTNO DRUŠTVO TRNOVSKI MARATON</v>
      </c>
      <c r="C243" s="30">
        <v>0</v>
      </c>
    </row>
    <row r="244" spans="1:3" x14ac:dyDescent="0.25">
      <c r="A244" s="21">
        <f>'Število tekmovalcev'!A246</f>
        <v>242</v>
      </c>
      <c r="B244" s="29" t="str">
        <f>'Število tekmovalcev'!B246</f>
        <v>ŠPORTNO DRUŠTVO TUNTO</v>
      </c>
      <c r="C244" s="30">
        <v>15</v>
      </c>
    </row>
    <row r="245" spans="1:3" x14ac:dyDescent="0.25">
      <c r="A245" s="21">
        <f>'Število tekmovalcev'!A247</f>
        <v>243</v>
      </c>
      <c r="B245" s="29" t="str">
        <f>'Število tekmovalcev'!B247</f>
        <v>ŠPORTNO DRUŠTVO VAGABUND</v>
      </c>
      <c r="C245" s="30">
        <v>2</v>
      </c>
    </row>
    <row r="246" spans="1:3" x14ac:dyDescent="0.25">
      <c r="A246" s="21">
        <f>'Število tekmovalcev'!A248</f>
        <v>244</v>
      </c>
      <c r="B246" s="29" t="str">
        <f>'Število tekmovalcev'!B248</f>
        <v>ŠPORTNO DRUŠTVO VESELJE</v>
      </c>
      <c r="C246" s="30">
        <v>1</v>
      </c>
    </row>
    <row r="247" spans="1:3" x14ac:dyDescent="0.25">
      <c r="A247" s="21">
        <f>'Število tekmovalcev'!A249</f>
        <v>245</v>
      </c>
      <c r="B247" s="29" t="str">
        <f>'Število tekmovalcev'!B249</f>
        <v>ŠPORTNO DRUŠTVO VITAS</v>
      </c>
      <c r="C247" s="30">
        <v>9</v>
      </c>
    </row>
    <row r="248" spans="1:3" x14ac:dyDescent="0.25">
      <c r="A248" s="21">
        <f>'Število tekmovalcev'!A250</f>
        <v>246</v>
      </c>
      <c r="B248" s="29" t="str">
        <f>'Število tekmovalcev'!B250</f>
        <v>ŠPORTNO DRUŠTVO VRH NAD LAŠKIM</v>
      </c>
      <c r="C248" s="30">
        <v>0</v>
      </c>
    </row>
    <row r="249" spans="1:3" x14ac:dyDescent="0.25">
      <c r="A249" s="21">
        <f>'Število tekmovalcev'!A251</f>
        <v>247</v>
      </c>
      <c r="B249" s="29" t="str">
        <f>'Število tekmovalcev'!B251</f>
        <v>ŠPORTNO DRUŠTVO VUČKO</v>
      </c>
      <c r="C249" s="30">
        <v>3</v>
      </c>
    </row>
    <row r="250" spans="1:3" x14ac:dyDescent="0.25">
      <c r="A250" s="21">
        <f>'Število tekmovalcev'!A252</f>
        <v>248</v>
      </c>
      <c r="B250" s="29" t="str">
        <f>'Število tekmovalcev'!B252</f>
        <v>ŠPORTNO DRUŠTVO ZADVOR</v>
      </c>
      <c r="C250" s="30">
        <v>0</v>
      </c>
    </row>
    <row r="251" spans="1:3" x14ac:dyDescent="0.25">
      <c r="A251" s="21">
        <f>'Število tekmovalcev'!A253</f>
        <v>249</v>
      </c>
      <c r="B251" s="29" t="str">
        <f>'Število tekmovalcev'!B253</f>
        <v>ŠPORTNO MLADINSKO DRUŠTVO REKREATIV</v>
      </c>
      <c r="C251" s="30">
        <v>8</v>
      </c>
    </row>
    <row r="252" spans="1:3" x14ac:dyDescent="0.25">
      <c r="A252" s="21">
        <f>'Število tekmovalcev'!A254</f>
        <v>250</v>
      </c>
      <c r="B252" s="29" t="str">
        <f>'Število tekmovalcev'!B254</f>
        <v>ŠPORTNO REKREATIVNO DRUŠTVO SVIZEC</v>
      </c>
      <c r="C252" s="30">
        <v>0</v>
      </c>
    </row>
    <row r="253" spans="1:3" x14ac:dyDescent="0.25">
      <c r="A253" s="21">
        <f>'Število tekmovalcev'!A255</f>
        <v>251</v>
      </c>
      <c r="B253" s="29" t="str">
        <f>'Število tekmovalcev'!B255</f>
        <v>ŠPORTNO REKREATIVNO DRUŠTVO TACEN</v>
      </c>
      <c r="C253" s="30">
        <v>16</v>
      </c>
    </row>
    <row r="254" spans="1:3" x14ac:dyDescent="0.25">
      <c r="A254" s="21">
        <f>'Število tekmovalcev'!A256</f>
        <v>252</v>
      </c>
      <c r="B254" s="29" t="str">
        <f>'Število tekmovalcev'!B256</f>
        <v>ŠPORTNO SKAKALNO DRUŠTVO ZAJC</v>
      </c>
      <c r="C254" s="30">
        <v>0</v>
      </c>
    </row>
    <row r="255" spans="1:3" x14ac:dyDescent="0.25">
      <c r="A255" s="21">
        <f>'Število tekmovalcev'!A257</f>
        <v>253</v>
      </c>
      <c r="B255" s="29" t="str">
        <f>'Število tekmovalcev'!B257</f>
        <v>Športno-kulturno društvo Hiša imen</v>
      </c>
      <c r="C255" s="30">
        <v>3</v>
      </c>
    </row>
    <row r="256" spans="1:3" x14ac:dyDescent="0.25">
      <c r="A256" s="21">
        <f>'Število tekmovalcev'!A258</f>
        <v>254</v>
      </c>
      <c r="B256" s="29" t="str">
        <f>'Število tekmovalcev'!B258</f>
        <v>ŠPORTNO, KULTURNO IN TURISTIČNO DRUŠTVO MLADOST PERTOČA</v>
      </c>
      <c r="C256" s="30">
        <v>0</v>
      </c>
    </row>
    <row r="257" spans="1:3" x14ac:dyDescent="0.25">
      <c r="A257" s="21">
        <f>'Število tekmovalcev'!A259</f>
        <v>255</v>
      </c>
      <c r="B257" s="29" t="str">
        <f>'Število tekmovalcev'!B259</f>
        <v>TEKAŠKI KLUB KOBARID</v>
      </c>
      <c r="C257" s="30">
        <v>0</v>
      </c>
    </row>
    <row r="258" spans="1:3" x14ac:dyDescent="0.25">
      <c r="A258" s="21">
        <f>'Število tekmovalcev'!A260</f>
        <v>256</v>
      </c>
      <c r="B258" s="29" t="str">
        <f>'Število tekmovalcev'!B260</f>
        <v>TEKAŠKI SMUČARSKI KLUB JUB DOL PRI LJUBLJANI</v>
      </c>
      <c r="C258" s="30">
        <v>45</v>
      </c>
    </row>
    <row r="259" spans="1:3" x14ac:dyDescent="0.25">
      <c r="A259" s="21">
        <f>'Število tekmovalcev'!A261</f>
        <v>257</v>
      </c>
      <c r="B259" s="29" t="str">
        <f>'Število tekmovalcev'!B261</f>
        <v>TEKAŠKI SMUČARSKI KLUB LOGATEC</v>
      </c>
      <c r="C259" s="30">
        <v>35</v>
      </c>
    </row>
    <row r="260" spans="1:3" x14ac:dyDescent="0.25">
      <c r="A260" s="21">
        <f>'Število tekmovalcev'!A262</f>
        <v>258</v>
      </c>
      <c r="B260" s="29" t="str">
        <f>'Število tekmovalcev'!B262</f>
        <v>TEKAŠKI SMUČARSKI KLUB ROGLA</v>
      </c>
      <c r="C260" s="30">
        <v>13</v>
      </c>
    </row>
    <row r="261" spans="1:3" x14ac:dyDescent="0.25">
      <c r="A261" s="21">
        <f>'Število tekmovalcev'!A263</f>
        <v>259</v>
      </c>
      <c r="B261" s="29" t="str">
        <f>'Število tekmovalcev'!B263</f>
        <v>TEKAŠKI SMUČARSKI KLUB TRIGLAV KRANJ</v>
      </c>
      <c r="C261" s="30">
        <v>78</v>
      </c>
    </row>
    <row r="262" spans="1:3" x14ac:dyDescent="0.25">
      <c r="A262" s="21">
        <f>'Število tekmovalcev'!A264</f>
        <v>260</v>
      </c>
      <c r="B262" s="29" t="str">
        <f>'Število tekmovalcev'!B264</f>
        <v>TEKAŠKO SMUČARSKI KLUB BLED</v>
      </c>
      <c r="C262" s="30">
        <v>26</v>
      </c>
    </row>
    <row r="263" spans="1:3" x14ac:dyDescent="0.25">
      <c r="A263" s="21">
        <f>'Število tekmovalcev'!A265</f>
        <v>261</v>
      </c>
      <c r="B263" s="29" t="str">
        <f>'Število tekmovalcev'!B265</f>
        <v>TEKAŠKO SMUČARSKI KLUB IDRIJA</v>
      </c>
      <c r="C263" s="30">
        <v>6</v>
      </c>
    </row>
    <row r="264" spans="1:3" x14ac:dyDescent="0.25">
      <c r="A264" s="21">
        <f>'Število tekmovalcev'!A266</f>
        <v>262</v>
      </c>
      <c r="B264" s="29" t="str">
        <f>'Število tekmovalcev'!B266</f>
        <v>TEKAŠKO SMUČARSKO DRUŠTVO OLIMPIJA BLOKE</v>
      </c>
      <c r="C264" s="30">
        <v>7</v>
      </c>
    </row>
    <row r="265" spans="1:3" x14ac:dyDescent="0.25">
      <c r="A265" s="21">
        <f>'Število tekmovalcev'!A267</f>
        <v>263</v>
      </c>
      <c r="B265" s="29" t="str">
        <f>'Število tekmovalcev'!B267</f>
        <v>TELEMARK KLUB KRANJ</v>
      </c>
      <c r="C265" s="30">
        <v>35</v>
      </c>
    </row>
    <row r="266" spans="1:3" x14ac:dyDescent="0.25">
      <c r="A266" s="21">
        <f>'Število tekmovalcev'!A268</f>
        <v>264</v>
      </c>
      <c r="B266" s="29" t="str">
        <f>'Število tekmovalcev'!B268</f>
        <v>TIMING LJUBLJANA, DRUŠTVO ZA IZVEDBO ŠPORTNIH PROGRAMOV</v>
      </c>
      <c r="C266" s="30">
        <v>31</v>
      </c>
    </row>
    <row r="267" spans="1:3" x14ac:dyDescent="0.25">
      <c r="A267" s="21">
        <f>'Število tekmovalcev'!A269</f>
        <v>265</v>
      </c>
      <c r="B267" s="29" t="str">
        <f>'Število tekmovalcev'!B269</f>
        <v>ZAVOD AKTIVNO ŽIVLJENJE</v>
      </c>
      <c r="C267" s="30">
        <v>18</v>
      </c>
    </row>
    <row r="268" spans="1:3" x14ac:dyDescent="0.25">
      <c r="A268" s="21">
        <f>'Število tekmovalcev'!A270</f>
        <v>266</v>
      </c>
      <c r="B268" s="29" t="str">
        <f>'Število tekmovalcev'!B270</f>
        <v>ZAVOD IKS I, ZAVOD ZA IZOBRAŽEVALNE IN ŠPORTNE AKTIVNOSTI, KOPER</v>
      </c>
      <c r="C268" s="30">
        <v>159</v>
      </c>
    </row>
    <row r="269" spans="1:3" x14ac:dyDescent="0.25">
      <c r="A269" s="21">
        <f>'Število tekmovalcev'!A271</f>
        <v>267</v>
      </c>
      <c r="B269" s="29" t="str">
        <f>'Število tekmovalcev'!B271</f>
        <v>ZDRUŽENJE UČITELJEV IN TRENERJEV SMUČANJA CERKNICA</v>
      </c>
      <c r="C269" s="30">
        <v>0</v>
      </c>
    </row>
    <row r="270" spans="1:3" x14ac:dyDescent="0.25">
      <c r="A270" s="21">
        <f>'Število tekmovalcev'!A272</f>
        <v>268</v>
      </c>
      <c r="B270" s="29" t="str">
        <f>'Število tekmovalcev'!B272</f>
        <v>ZDRUŽENJE UČITELJEV IN TRENERJEV SMUČANJA KRANJ</v>
      </c>
      <c r="C270" s="30">
        <v>144</v>
      </c>
    </row>
    <row r="271" spans="1:3" x14ac:dyDescent="0.25">
      <c r="A271" s="21">
        <f>'Število tekmovalcev'!A273</f>
        <v>269</v>
      </c>
      <c r="B271" s="29" t="str">
        <f>'Število tekmovalcev'!B273</f>
        <v>ZDRUŽENJE UČITELJEV IN TRENERJEV SMUČANJA KRŠKO</v>
      </c>
      <c r="C271" s="30">
        <v>29</v>
      </c>
    </row>
    <row r="272" spans="1:3" x14ac:dyDescent="0.25">
      <c r="A272" s="21">
        <f>'Število tekmovalcev'!A274</f>
        <v>270</v>
      </c>
      <c r="B272" s="29" t="str">
        <f>'Število tekmovalcev'!B274</f>
        <v>ZVEZA KLUBOV ZA ALPSKO SMUČANJE ZAHODNE REGIJE</v>
      </c>
      <c r="C272" s="30">
        <v>0</v>
      </c>
    </row>
    <row r="273" spans="1:3" x14ac:dyDescent="0.25">
      <c r="A273" s="21">
        <f>'Število tekmovalcev'!A275</f>
        <v>271</v>
      </c>
      <c r="B273" s="29" t="str">
        <f>'Število tekmovalcev'!B275</f>
        <v>ZVEZA MASTERS SMUČARJEV SLOVENIJE</v>
      </c>
      <c r="C273" s="30">
        <v>2</v>
      </c>
    </row>
    <row r="274" spans="1:3" x14ac:dyDescent="0.25">
      <c r="A274" s="21">
        <f>'Število tekmovalcev'!A276</f>
        <v>272</v>
      </c>
      <c r="B274" s="29" t="str">
        <f>'Število tekmovalcev'!B276</f>
        <v>ZVEZA ŠPORTNIH DRUŠTEV RAVNE NA KOROŠKEM</v>
      </c>
      <c r="C274" s="30">
        <v>10</v>
      </c>
    </row>
    <row r="275" spans="1:3" ht="13" x14ac:dyDescent="0.3">
      <c r="A275"/>
      <c r="B275" s="36" t="str">
        <f>'Število tekmovalcev'!B277</f>
        <v>SKUPAJ</v>
      </c>
      <c r="C275" s="36">
        <f>SUM(C3:C274)</f>
        <v>5517</v>
      </c>
    </row>
  </sheetData>
  <phoneticPr fontId="6" type="noConversion"/>
  <pageMargins left="0.74803149606299213" right="0.74803149606299213" top="0.98425196850393704" bottom="0.98425196850393704" header="0" footer="0"/>
  <pageSetup paperSize="9" scale="95" fitToHeight="6" orientation="landscape" r:id="rId1"/>
  <headerFooter alignWithMargins="0"/>
  <ignoredErrors>
    <ignoredError sqref="C2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8C6DF9C-9089-4DE3-BCED-DB4EAE72E7C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1</vt:i4>
      </vt:variant>
    </vt:vector>
  </HeadingPairs>
  <TitlesOfParts>
    <vt:vector size="4" baseType="lpstr">
      <vt:lpstr>Glasovnica</vt:lpstr>
      <vt:lpstr>Število tekmovalcev</vt:lpstr>
      <vt:lpstr>Število članov</vt:lpstr>
      <vt:lpstr>Glasovnica!Tiskanje_naslovov</vt:lpstr>
    </vt:vector>
  </TitlesOfParts>
  <Company>ZUTS Slovenije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Matija</dc:creator>
  <cp:lastModifiedBy>Roman Sturm</cp:lastModifiedBy>
  <cp:lastPrinted>2023-05-23T07:44:35Z</cp:lastPrinted>
  <dcterms:created xsi:type="dcterms:W3CDTF">2004-06-11T08:48:47Z</dcterms:created>
  <dcterms:modified xsi:type="dcterms:W3CDTF">2023-05-23T07:45:14Z</dcterms:modified>
</cp:coreProperties>
</file>