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ashboard" sheetId="2" state="visible" r:id="rId2"/>
    <sheet xmlns:r="http://schemas.openxmlformats.org/officeDocument/2006/relationships" name="1 Workflow card" sheetId="3" state="visible" r:id="rId3"/>
    <sheet xmlns:r="http://schemas.openxmlformats.org/officeDocument/2006/relationships" name="2 Stages" sheetId="4" state="visible" r:id="rId4"/>
    <sheet xmlns:r="http://schemas.openxmlformats.org/officeDocument/2006/relationships" name="3 Step map" sheetId="5" state="visible" r:id="rId5"/>
    <sheet xmlns:r="http://schemas.openxmlformats.org/officeDocument/2006/relationships" name="4 Exceptions" sheetId="6" state="visible" r:id="rId6"/>
    <sheet xmlns:r="http://schemas.openxmlformats.org/officeDocument/2006/relationships" name="5 Personal info" sheetId="7" state="visible" r:id="rId7"/>
    <sheet xmlns:r="http://schemas.openxmlformats.org/officeDocument/2006/relationships" name="6 Time log" sheetId="8" state="visible" r:id="rId8"/>
    <sheet xmlns:r="http://schemas.openxmlformats.org/officeDocument/2006/relationships" name="7 Findings and fixes" sheetId="9" state="visible" r:id="rId9"/>
    <sheet xmlns:r="http://schemas.openxmlformats.org/officeDocument/2006/relationships" name="Example Dashboard" sheetId="10" state="visible" r:id="rId10"/>
    <sheet xmlns:r="http://schemas.openxmlformats.org/officeDocument/2006/relationships" name="Example 1 Workflow card" sheetId="11" state="visible" r:id="rId11"/>
    <sheet xmlns:r="http://schemas.openxmlformats.org/officeDocument/2006/relationships" name="Example 2 Stages" sheetId="12" state="visible" r:id="rId12"/>
    <sheet xmlns:r="http://schemas.openxmlformats.org/officeDocument/2006/relationships" name="Example 3 Step map" sheetId="13" state="visible" r:id="rId13"/>
    <sheet xmlns:r="http://schemas.openxmlformats.org/officeDocument/2006/relationships" name="Example 4 Exceptions" sheetId="14" state="visible" r:id="rId14"/>
    <sheet xmlns:r="http://schemas.openxmlformats.org/officeDocument/2006/relationships" name="Example 5 Personal info" sheetId="15" state="visible" r:id="rId15"/>
    <sheet xmlns:r="http://schemas.openxmlformats.org/officeDocument/2006/relationships" name="Example 6 Time log" sheetId="16" state="visible" r:id="rId16"/>
    <sheet xmlns:r="http://schemas.openxmlformats.org/officeDocument/2006/relationships" name="Example 7 Findings and fixes" sheetId="17" state="visible" r:id="rId17"/>
  </sheets>
  <definedNames>
    <definedName name="_xlnm.Print_Titles" localSheetId="2">'1 Workflow card'!$7:$7</definedName>
    <definedName name="_xlnm.Print_Titles" localSheetId="3">'2 Stages'!$7:$7</definedName>
    <definedName name="_xlnm.Print_Titles" localSheetId="4">'3 Step map'!$7:$7</definedName>
    <definedName name="_xlnm.Print_Titles" localSheetId="5">'4 Exceptions'!$7:$7</definedName>
    <definedName name="_xlnm.Print_Titles" localSheetId="6">'5 Personal info'!$7:$7</definedName>
    <definedName name="_xlnm.Print_Titles" localSheetId="7">'6 Time log'!$7:$7</definedName>
    <definedName name="_xlnm.Print_Titles" localSheetId="8">'7 Findings and fixes'!$7:$7</definedName>
    <definedName name="_xlnm.Print_Titles" localSheetId="10">'Example 1 Workflow card'!$7:$7</definedName>
    <definedName name="_xlnm.Print_Titles" localSheetId="11">'Example 2 Stages'!$7:$7</definedName>
    <definedName name="_xlnm.Print_Titles" localSheetId="12">'Example 3 Step map'!$7:$7</definedName>
    <definedName name="_xlnm.Print_Titles" localSheetId="13">'Example 4 Exceptions'!$7:$7</definedName>
    <definedName name="_xlnm.Print_Titles" localSheetId="14">'Example 5 Personal info'!$7:$7</definedName>
    <definedName name="_xlnm.Print_Titles" localSheetId="15">'Example 6 Time log'!$7:$7</definedName>
    <definedName name="_xlnm.Print_Titles" localSheetId="16">'Example 7 Findings and fixes'!$7:$7</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46">
    <font>
      <name val="Calibri"/>
      <family val="2"/>
      <color theme="1"/>
      <sz val="11"/>
      <scheme val="minor"/>
    </font>
    <font>
      <name val="Arial"/>
      <b val="1"/>
      <color rgb="00FFFFFF"/>
      <sz val="9"/>
    </font>
    <font>
      <name val="Arial"/>
      <b val="1"/>
      <color rgb="00FFFFFF"/>
      <sz val="20"/>
    </font>
    <font>
      <name val="Arial"/>
      <color rgb="00FFFFFF"/>
      <sz val="10"/>
    </font>
    <font>
      <name val="Arial"/>
      <color rgb="00FFFFFF"/>
      <sz val="9"/>
    </font>
    <font>
      <name val="Arial"/>
      <b val="1"/>
      <color rgb="001F3A4D"/>
      <sz val="9"/>
    </font>
    <font>
      <name val="Arial"/>
      <b val="1"/>
      <color rgb="001F2933"/>
      <sz val="10"/>
    </font>
    <font>
      <name val="Arial"/>
      <b val="1"/>
      <color rgb="001D4ED8"/>
      <sz val="10"/>
    </font>
    <font>
      <name val="Arial"/>
      <color rgb="006B7280"/>
      <sz val="9"/>
    </font>
    <font>
      <name val="Arial"/>
      <b val="1"/>
      <color rgb="001F3A4D"/>
      <sz val="11"/>
    </font>
    <font>
      <name val="Arial"/>
      <color rgb="001F2933"/>
      <sz val="10"/>
    </font>
    <font>
      <name val="Arial"/>
      <b val="1"/>
      <color rgb="00FFFFFF"/>
      <sz val="10"/>
    </font>
    <font>
      <name val="Arial"/>
      <b val="1"/>
      <color rgb="006B7280"/>
      <sz val="9"/>
    </font>
    <font>
      <name val="Arial"/>
      <b val="1"/>
      <color rgb="00FFFFFF"/>
      <sz val="10"/>
      <u val="single"/>
    </font>
    <font>
      <name val="Arial"/>
      <b val="1"/>
      <color rgb="003B2F00"/>
      <sz val="10"/>
      <u val="single"/>
    </font>
    <font>
      <name val="Arial"/>
      <b val="1"/>
      <color rgb="001F3A4D"/>
      <sz val="10"/>
      <u val="single"/>
    </font>
    <font>
      <name val="Arial"/>
      <color rgb="006B7280"/>
      <sz val="8"/>
    </font>
    <font>
      <name val="Arial"/>
      <b val="1"/>
      <color rgb="00FFFFFF"/>
      <sz val="9"/>
      <u val="single"/>
    </font>
    <font>
      <name val="Arial"/>
      <b val="1"/>
      <color rgb="009A4515"/>
      <sz val="9"/>
    </font>
    <font>
      <name val="Arial"/>
      <color rgb="006B7280"/>
      <sz val="10"/>
    </font>
    <font>
      <name val="Arial"/>
      <color rgb="001D4ED8"/>
      <sz val="10"/>
    </font>
    <font>
      <name val="Arial"/>
      <i val="1"/>
      <color rgb="006B7280"/>
      <sz val="9"/>
    </font>
    <font>
      <name val="Arial"/>
      <b val="1"/>
      <color rgb="001F6F64"/>
      <sz val="9"/>
    </font>
    <font>
      <name val="Arial"/>
      <b val="1"/>
      <color rgb="00A0A7B1"/>
      <sz val="10"/>
    </font>
    <font>
      <name val="Arial"/>
      <b val="1"/>
      <color rgb="001E4FA8"/>
      <sz val="9"/>
    </font>
    <font>
      <name val="Arial"/>
      <b val="1"/>
      <color rgb="003B2F00"/>
      <sz val="9"/>
    </font>
    <font>
      <name val="Arial"/>
      <b val="1"/>
      <color rgb="003B2F00"/>
      <sz val="20"/>
    </font>
    <font>
      <name val="Arial"/>
      <color rgb="003B2F00"/>
      <sz val="10"/>
    </font>
    <font>
      <name val="Arial"/>
      <b val="1"/>
      <color rgb="003B2F00"/>
      <sz val="9"/>
      <u val="single"/>
    </font>
    <font>
      <name val="Arial"/>
      <b val="1"/>
      <color rgb="007A5B00"/>
      <sz val="9"/>
    </font>
    <font>
      <name val="Arial"/>
      <b val="1"/>
      <color rgb="003B2F00"/>
      <sz val="10"/>
    </font>
    <font>
      <name val="Arial"/>
      <b val="1"/>
      <color rgb="00A3214A"/>
      <sz val="9"/>
    </font>
    <font>
      <name val="Arial"/>
      <b val="1"/>
      <color rgb="004B33B5"/>
      <sz val="9"/>
    </font>
    <font>
      <name val="Arial"/>
      <b val="1"/>
      <color rgb="001E4D2B"/>
      <sz val="9"/>
    </font>
    <font>
      <name val="Arial"/>
      <color rgb="001F2933"/>
      <sz val="9"/>
    </font>
    <font>
      <name val="Arial"/>
      <b val="1"/>
      <color rgb="001F2933"/>
      <sz val="9"/>
    </font>
    <font>
      <name val="Arial"/>
      <b val="1"/>
      <color rgb="00FFFFFF"/>
      <sz val="8"/>
    </font>
    <font>
      <name val="Arial"/>
      <b val="1"/>
      <color rgb="00FFFFFF"/>
      <sz val="26"/>
    </font>
    <font>
      <name val="Arial"/>
      <color rgb="00FFFFFF"/>
      <sz val="8"/>
    </font>
    <font>
      <name val="Arial"/>
      <b val="1"/>
      <color rgb="003B2F00"/>
      <sz val="8"/>
    </font>
    <font>
      <name val="Arial"/>
      <b val="1"/>
      <color rgb="003B2F00"/>
      <sz val="26"/>
    </font>
    <font>
      <name val="Arial"/>
      <color rgb="003B2F00"/>
      <sz val="8"/>
    </font>
    <font>
      <name val="Arial"/>
      <b val="1"/>
      <color rgb="001E4D2B"/>
      <sz val="8"/>
    </font>
    <font>
      <name val="Arial"/>
      <b val="1"/>
      <color rgb="001E4D2B"/>
      <sz val="26"/>
    </font>
    <font>
      <name val="Arial"/>
      <color rgb="001E4D2B"/>
      <sz val="8"/>
    </font>
    <font>
      <name val="Arial"/>
      <color rgb="00A0A7B1"/>
      <sz val="10"/>
    </font>
  </fonts>
  <fills count="14">
    <fill>
      <patternFill/>
    </fill>
    <fill>
      <patternFill patternType="gray125"/>
    </fill>
    <fill>
      <patternFill patternType="solid">
        <fgColor rgb="001F3A4D"/>
      </patternFill>
    </fill>
    <fill>
      <patternFill patternType="solid">
        <fgColor rgb="00FFFFFF"/>
      </patternFill>
    </fill>
    <fill>
      <patternFill patternType="solid">
        <fgColor rgb="00F3F7FF"/>
      </patternFill>
    </fill>
    <fill>
      <patternFill patternType="solid">
        <fgColor rgb="002F80ED"/>
      </patternFill>
    </fill>
    <fill>
      <patternFill patternType="solid">
        <fgColor rgb="00E07A3F"/>
      </patternFill>
    </fill>
    <fill>
      <patternFill patternType="solid">
        <fgColor rgb="002A9D8F"/>
      </patternFill>
    </fill>
    <fill>
      <patternFill patternType="solid">
        <fgColor rgb="00F2B200"/>
      </patternFill>
    </fill>
    <fill>
      <patternFill patternType="solid">
        <fgColor rgb="00E5486B"/>
      </patternFill>
    </fill>
    <fill>
      <patternFill patternType="solid">
        <fgColor rgb="007B5CF0"/>
      </patternFill>
    </fill>
    <fill>
      <patternFill patternType="solid">
        <fgColor rgb="001E4D2B"/>
      </patternFill>
    </fill>
    <fill>
      <patternFill patternType="solid">
        <fgColor rgb="00E8EEF2"/>
      </patternFill>
    </fill>
    <fill>
      <patternFill patternType="solid">
        <fgColor rgb="00D5ED9A"/>
      </patternFill>
    </fill>
  </fills>
  <borders count="12">
    <border>
      <left/>
      <right/>
      <top/>
      <bottom/>
      <diagonal/>
    </border>
    <border>
      <top style="medium">
        <color rgb="001F3A4D"/>
      </top>
      <bottom style="medium">
        <color rgb="001F3A4D"/>
      </bottom>
    </border>
    <border>
      <left style="thin">
        <color rgb="00E5E7EB"/>
      </left>
      <right style="thin">
        <color rgb="00E5E7EB"/>
      </right>
      <top style="thin">
        <color rgb="00E5E7EB"/>
      </top>
      <bottom style="thin">
        <color rgb="00E5E7EB"/>
      </bottom>
    </border>
    <border>
      <bottom style="medium">
        <color rgb="001F3A4D"/>
      </bottom>
    </border>
    <border>
      <bottom style="thin">
        <color rgb="00E5E7EB"/>
      </bottom>
    </border>
    <border>
      <top style="medium">
        <color rgb="00E07A3F"/>
      </top>
      <bottom style="medium">
        <color rgb="00E07A3F"/>
      </bottom>
    </border>
    <border>
      <top style="medium">
        <color rgb="002A9D8F"/>
      </top>
      <bottom style="medium">
        <color rgb="002A9D8F"/>
      </bottom>
    </border>
    <border>
      <top style="medium">
        <color rgb="002F80ED"/>
      </top>
      <bottom style="medium">
        <color rgb="002F80ED"/>
      </bottom>
    </border>
    <border>
      <top style="medium">
        <color rgb="00F2B200"/>
      </top>
      <bottom style="medium">
        <color rgb="00F2B200"/>
      </bottom>
    </border>
    <border>
      <top style="medium">
        <color rgb="00E5486B"/>
      </top>
      <bottom style="medium">
        <color rgb="00E5486B"/>
      </bottom>
    </border>
    <border>
      <top style="medium">
        <color rgb="007B5CF0"/>
      </top>
      <bottom style="medium">
        <color rgb="007B5CF0"/>
      </bottom>
    </border>
    <border>
      <top style="medium">
        <color rgb="001E4D2B"/>
      </top>
      <bottom style="medium">
        <color rgb="001E4D2B"/>
      </bottom>
    </border>
  </borders>
  <cellStyleXfs count="1">
    <xf numFmtId="0" fontId="0" fillId="0" borderId="0"/>
  </cellStyleXfs>
  <cellXfs count="128">
    <xf numFmtId="0" fontId="0" fillId="0" borderId="0" pivotButton="0" quotePrefix="0" xfId="0"/>
    <xf numFmtId="0" fontId="1" fillId="2" borderId="0" applyAlignment="1" pivotButton="0" quotePrefix="0" xfId="0">
      <alignment vertical="center" indent="1"/>
    </xf>
    <xf numFmtId="0" fontId="1" fillId="2" borderId="0" applyAlignment="1" pivotButton="0" quotePrefix="0" xfId="0">
      <alignment vertical="center"/>
    </xf>
    <xf numFmtId="0" fontId="0" fillId="2" borderId="0" pivotButton="0" quotePrefix="0" xfId="0"/>
    <xf numFmtId="0" fontId="4" fillId="2" borderId="0" applyAlignment="1" pivotButton="0" quotePrefix="0" xfId="0">
      <alignment horizontal="right" vertical="center"/>
    </xf>
    <xf numFmtId="0" fontId="2" fillId="2" borderId="0" applyAlignment="1" pivotButton="0" quotePrefix="0" xfId="0">
      <alignment vertical="center" indent="1"/>
    </xf>
    <xf numFmtId="0" fontId="2" fillId="2" borderId="0" applyAlignment="1" pivotButton="0" quotePrefix="0" xfId="0">
      <alignment vertical="center"/>
    </xf>
    <xf numFmtId="0" fontId="5" fillId="3" borderId="1" applyAlignment="1" pivotButton="0" quotePrefix="0" xfId="0">
      <alignment horizontal="center" vertical="center"/>
    </xf>
    <xf numFmtId="0" fontId="3" fillId="2" borderId="0" applyAlignment="1" pivotButton="0" quotePrefix="0" xfId="0">
      <alignment vertical="center" indent="1"/>
    </xf>
    <xf numFmtId="0" fontId="3" fillId="2" borderId="0" applyAlignment="1" pivotButton="0" quotePrefix="0" xfId="0">
      <alignment vertical="center"/>
    </xf>
    <xf numFmtId="0" fontId="6" fillId="0" borderId="0" pivotButton="0" quotePrefix="0" xfId="0"/>
    <xf numFmtId="0" fontId="7" fillId="4" borderId="2" applyAlignment="1" pivotButton="0" quotePrefix="0" xfId="0">
      <alignment vertical="center" indent="1"/>
    </xf>
    <xf numFmtId="0" fontId="8" fillId="0" borderId="0" applyAlignment="1" pivotButton="0" quotePrefix="0" xfId="0">
      <alignment vertical="top" wrapText="1"/>
    </xf>
    <xf numFmtId="0" fontId="9" fillId="0" borderId="3" applyAlignment="1" pivotButton="0" quotePrefix="0" xfId="0">
      <alignment vertical="bottom"/>
    </xf>
    <xf numFmtId="0" fontId="0" fillId="0" borderId="3" pivotButton="0" quotePrefix="0" xfId="0"/>
    <xf numFmtId="0" fontId="10" fillId="0" borderId="0" applyAlignment="1" pivotButton="0" quotePrefix="0" xfId="0">
      <alignment vertical="top" wrapText="1"/>
    </xf>
    <xf numFmtId="0" fontId="7" fillId="4" borderId="4" applyAlignment="1" pivotButton="0" quotePrefix="0" xfId="0">
      <alignment vertical="center" wrapText="1" indent="1"/>
    </xf>
    <xf numFmtId="0" fontId="10" fillId="0" borderId="4" applyAlignment="1" pivotButton="0" quotePrefix="0" xfId="0">
      <alignment vertical="center" wrapText="1" indent="1"/>
    </xf>
    <xf numFmtId="0" fontId="0" fillId="0" borderId="4" applyAlignment="1" pivotButton="0" quotePrefix="0" xfId="0">
      <alignment vertical="center" wrapText="1" indent="1"/>
    </xf>
    <xf numFmtId="0" fontId="6" fillId="0" borderId="4" applyAlignment="1" pivotButton="0" quotePrefix="0" xfId="0">
      <alignment vertical="center" wrapText="1" indent="1"/>
    </xf>
    <xf numFmtId="0" fontId="11" fillId="5" borderId="4" applyAlignment="1" pivotButton="0" quotePrefix="0" xfId="0">
      <alignment vertical="center" wrapText="1" indent="1"/>
    </xf>
    <xf numFmtId="0" fontId="12" fillId="0" borderId="0" applyAlignment="1" pivotButton="0" quotePrefix="0" xfId="0">
      <alignment indent="1"/>
    </xf>
    <xf numFmtId="0" fontId="13" fillId="2" borderId="0" applyAlignment="1" pivotButton="0" quotePrefix="0" xfId="0">
      <alignment vertical="center" indent="1"/>
    </xf>
    <xf numFmtId="0" fontId="12" fillId="0" borderId="4" applyAlignment="1" pivotButton="0" quotePrefix="0" xfId="0">
      <alignment vertical="center" wrapText="1" indent="1"/>
    </xf>
    <xf numFmtId="0" fontId="13" fillId="6" borderId="0" applyAlignment="1" pivotButton="0" quotePrefix="0" xfId="0">
      <alignment vertical="center" indent="1"/>
    </xf>
    <xf numFmtId="0" fontId="13" fillId="7" borderId="0" applyAlignment="1" pivotButton="0" quotePrefix="0" xfId="0">
      <alignment vertical="center" indent="1"/>
    </xf>
    <xf numFmtId="0" fontId="13" fillId="5" borderId="0" applyAlignment="1" pivotButton="0" quotePrefix="0" xfId="0">
      <alignment vertical="center" indent="1"/>
    </xf>
    <xf numFmtId="0" fontId="14" fillId="8" borderId="0" applyAlignment="1" pivotButton="0" quotePrefix="0" xfId="0">
      <alignment vertical="center" indent="1"/>
    </xf>
    <xf numFmtId="0" fontId="13" fillId="9" borderId="0" applyAlignment="1" pivotButton="0" quotePrefix="0" xfId="0">
      <alignment vertical="center" indent="1"/>
    </xf>
    <xf numFmtId="0" fontId="13" fillId="10" borderId="0" applyAlignment="1" pivotButton="0" quotePrefix="0" xfId="0">
      <alignment vertical="center" indent="1"/>
    </xf>
    <xf numFmtId="0" fontId="13" fillId="11" borderId="0" applyAlignment="1" pivotButton="0" quotePrefix="0" xfId="0">
      <alignment vertical="center" indent="1"/>
    </xf>
    <xf numFmtId="0" fontId="15" fillId="12" borderId="0" applyAlignment="1" pivotButton="0" quotePrefix="0" xfId="0">
      <alignment vertical="center" indent="1"/>
    </xf>
    <xf numFmtId="0" fontId="16" fillId="0" borderId="0" applyAlignment="1" pivotButton="0" quotePrefix="0" xfId="0">
      <alignment vertical="top" wrapText="1"/>
    </xf>
    <xf numFmtId="0" fontId="17" fillId="2" borderId="0" applyAlignment="1" pivotButton="0" quotePrefix="0" xfId="0">
      <alignment horizontal="right" vertical="center"/>
    </xf>
    <xf numFmtId="0" fontId="0" fillId="3" borderId="1" pivotButton="0" quotePrefix="0" xfId="0"/>
    <xf numFmtId="0" fontId="19" fillId="0" borderId="0" applyAlignment="1" pivotButton="0" quotePrefix="0" xfId="0">
      <alignment vertical="top" wrapText="1"/>
    </xf>
    <xf numFmtId="0" fontId="36" fillId="2" borderId="0" applyAlignment="1" pivotButton="0" quotePrefix="0" xfId="0">
      <alignment horizontal="left" vertical="center" indent="1"/>
    </xf>
    <xf numFmtId="0" fontId="36" fillId="11" borderId="0" applyAlignment="1" pivotButton="0" quotePrefix="0" xfId="0">
      <alignment horizontal="left" vertical="center" indent="1"/>
    </xf>
    <xf numFmtId="0" fontId="0" fillId="11" borderId="0" pivotButton="0" quotePrefix="0" xfId="0"/>
    <xf numFmtId="0" fontId="39" fillId="8" borderId="0" applyAlignment="1" pivotButton="0" quotePrefix="0" xfId="0">
      <alignment horizontal="left" vertical="center" indent="1"/>
    </xf>
    <xf numFmtId="0" fontId="0" fillId="8" borderId="0" pivotButton="0" quotePrefix="0" xfId="0"/>
    <xf numFmtId="0" fontId="36" fillId="9" borderId="0" applyAlignment="1" pivotButton="0" quotePrefix="0" xfId="0">
      <alignment horizontal="left" vertical="center" indent="1"/>
    </xf>
    <xf numFmtId="0" fontId="0" fillId="9" borderId="0" pivotButton="0" quotePrefix="0" xfId="0"/>
    <xf numFmtId="0" fontId="36" fillId="10" borderId="0" applyAlignment="1" pivotButton="0" quotePrefix="0" xfId="0">
      <alignment horizontal="left" vertical="center" indent="1"/>
    </xf>
    <xf numFmtId="0" fontId="0" fillId="10" borderId="0" pivotButton="0" quotePrefix="0" xfId="0"/>
    <xf numFmtId="0" fontId="42" fillId="13" borderId="0" applyAlignment="1" pivotButton="0" quotePrefix="0" xfId="0">
      <alignment horizontal="left" vertical="center" indent="1"/>
    </xf>
    <xf numFmtId="0" fontId="0" fillId="13" borderId="0" pivotButton="0" quotePrefix="0" xfId="0"/>
    <xf numFmtId="1" fontId="37" fillId="2" borderId="0" applyAlignment="1" pivotButton="0" quotePrefix="0" xfId="0">
      <alignment horizontal="left" vertical="center" indent="1"/>
    </xf>
    <xf numFmtId="1" fontId="37" fillId="11" borderId="0" applyAlignment="1" pivotButton="0" quotePrefix="0" xfId="0">
      <alignment horizontal="left" vertical="center" indent="1"/>
    </xf>
    <xf numFmtId="1" fontId="40" fillId="8" borderId="0" applyAlignment="1" pivotButton="0" quotePrefix="0" xfId="0">
      <alignment horizontal="left" vertical="center" indent="1"/>
    </xf>
    <xf numFmtId="1" fontId="37" fillId="9" borderId="0" applyAlignment="1" pivotButton="0" quotePrefix="0" xfId="0">
      <alignment horizontal="left" vertical="center" indent="1"/>
    </xf>
    <xf numFmtId="3" fontId="37" fillId="10" borderId="0" applyAlignment="1" pivotButton="0" quotePrefix="0" xfId="0">
      <alignment horizontal="left" vertical="center" indent="1"/>
    </xf>
    <xf numFmtId="165" fontId="43" fillId="13" borderId="0" applyAlignment="1" pivotButton="0" quotePrefix="0" xfId="0">
      <alignment horizontal="left" vertical="center" indent="1"/>
    </xf>
    <xf numFmtId="0" fontId="38" fillId="2" borderId="0" applyAlignment="1" pivotButton="0" quotePrefix="0" xfId="0">
      <alignment horizontal="left" vertical="center" indent="1"/>
    </xf>
    <xf numFmtId="0" fontId="38" fillId="11" borderId="0" applyAlignment="1" pivotButton="0" quotePrefix="0" xfId="0">
      <alignment horizontal="left" vertical="center" indent="1"/>
    </xf>
    <xf numFmtId="0" fontId="41" fillId="8" borderId="0" applyAlignment="1" pivotButton="0" quotePrefix="0" xfId="0">
      <alignment horizontal="left" vertical="center" indent="1"/>
    </xf>
    <xf numFmtId="0" fontId="38" fillId="9" borderId="0" applyAlignment="1" pivotButton="0" quotePrefix="0" xfId="0">
      <alignment horizontal="left" vertical="center" indent="1"/>
    </xf>
    <xf numFmtId="0" fontId="38" fillId="10" borderId="0" applyAlignment="1" pivotButton="0" quotePrefix="0" xfId="0">
      <alignment horizontal="left" vertical="center" indent="1"/>
    </xf>
    <xf numFmtId="0" fontId="44" fillId="13" borderId="0" applyAlignment="1" pivotButton="0" quotePrefix="0" xfId="0">
      <alignment horizontal="left" vertical="center" indent="1"/>
    </xf>
    <xf numFmtId="0" fontId="12" fillId="0" borderId="0" applyAlignment="1" pivotButton="0" quotePrefix="0" xfId="0">
      <alignment vertical="center" indent="1"/>
    </xf>
    <xf numFmtId="0" fontId="45" fillId="0" borderId="4" applyAlignment="1" pivotButton="0" quotePrefix="0" xfId="0">
      <alignment horizontal="center" vertical="center" wrapText="1" indent="1"/>
    </xf>
    <xf numFmtId="3" fontId="6" fillId="0" borderId="4" applyAlignment="1" pivotButton="0" quotePrefix="0" xfId="0">
      <alignment horizontal="center" vertical="center" wrapText="1" indent="1"/>
    </xf>
    <xf numFmtId="0" fontId="8" fillId="0" borderId="0" pivotButton="0" quotePrefix="0" xfId="0"/>
    <xf numFmtId="0" fontId="34" fillId="0" borderId="4" pivotButton="0" quotePrefix="0" xfId="0"/>
    <xf numFmtId="0" fontId="0" fillId="0" borderId="4" pivotButton="0" quotePrefix="0" xfId="0"/>
    <xf numFmtId="1" fontId="35" fillId="0" borderId="4" pivotButton="0" quotePrefix="0" xfId="0"/>
    <xf numFmtId="3" fontId="35" fillId="0" borderId="4" pivotButton="0" quotePrefix="0" xfId="0"/>
    <xf numFmtId="165" fontId="35" fillId="0" borderId="4" pivotButton="0" quotePrefix="0" xfId="0"/>
    <xf numFmtId="0" fontId="12" fillId="0" borderId="0" pivotButton="0" quotePrefix="0" xfId="0"/>
    <xf numFmtId="0" fontId="35" fillId="0" borderId="4" pivotButton="0" quotePrefix="0" xfId="0"/>
    <xf numFmtId="0" fontId="1" fillId="6" borderId="0" applyAlignment="1" pivotButton="0" quotePrefix="0" xfId="0">
      <alignment vertical="center" indent="1"/>
    </xf>
    <xf numFmtId="0" fontId="0" fillId="6" borderId="0" pivotButton="0" quotePrefix="0" xfId="0"/>
    <xf numFmtId="0" fontId="17" fillId="6" borderId="0" applyAlignment="1" pivotButton="0" quotePrefix="0" xfId="0">
      <alignment horizontal="right" vertical="center"/>
    </xf>
    <xf numFmtId="0" fontId="2" fillId="6" borderId="0" applyAlignment="1" pivotButton="0" quotePrefix="0" xfId="0">
      <alignment vertical="center" indent="1"/>
    </xf>
    <xf numFmtId="0" fontId="18" fillId="3" borderId="5" applyAlignment="1" pivotButton="0" quotePrefix="0" xfId="0">
      <alignment horizontal="center" vertical="center"/>
    </xf>
    <xf numFmtId="0" fontId="3" fillId="6" borderId="0" applyAlignment="1" pivotButton="0" quotePrefix="0" xfId="0">
      <alignment vertical="center" indent="1"/>
    </xf>
    <xf numFmtId="0" fontId="19" fillId="0" borderId="0" applyAlignment="1" pivotButton="0" quotePrefix="0" xfId="0">
      <alignment vertical="top" wrapText="1" indent="1"/>
    </xf>
    <xf numFmtId="0" fontId="11" fillId="6" borderId="0" applyAlignment="1" pivotButton="0" quotePrefix="0" xfId="0">
      <alignment vertical="center" wrapText="1" indent="1"/>
    </xf>
    <xf numFmtId="0" fontId="6" fillId="0" borderId="4" applyAlignment="1" pivotButton="0" quotePrefix="0" xfId="0">
      <alignment vertical="top" wrapText="1" indent="1"/>
    </xf>
    <xf numFmtId="0" fontId="20" fillId="4" borderId="4" applyAlignment="1" pivotButton="0" quotePrefix="0" xfId="0">
      <alignment vertical="top" wrapText="1" indent="1"/>
    </xf>
    <xf numFmtId="0" fontId="21" fillId="0" borderId="4" applyAlignment="1" pivotButton="0" quotePrefix="0" xfId="0">
      <alignment vertical="top" wrapText="1" indent="1"/>
    </xf>
    <xf numFmtId="0" fontId="1" fillId="7" borderId="0" applyAlignment="1" pivotButton="0" quotePrefix="0" xfId="0">
      <alignment vertical="center" indent="1"/>
    </xf>
    <xf numFmtId="0" fontId="0" fillId="7" borderId="0" pivotButton="0" quotePrefix="0" xfId="0"/>
    <xf numFmtId="0" fontId="17" fillId="7" borderId="0" applyAlignment="1" pivotButton="0" quotePrefix="0" xfId="0">
      <alignment horizontal="right" vertical="center"/>
    </xf>
    <xf numFmtId="0" fontId="2" fillId="7" borderId="0" applyAlignment="1" pivotButton="0" quotePrefix="0" xfId="0">
      <alignment vertical="center" indent="1"/>
    </xf>
    <xf numFmtId="0" fontId="22" fillId="3" borderId="6" applyAlignment="1" pivotButton="0" quotePrefix="0" xfId="0">
      <alignment horizontal="center" vertical="center"/>
    </xf>
    <xf numFmtId="0" fontId="3" fillId="7" borderId="0" applyAlignment="1" pivotButton="0" quotePrefix="0" xfId="0">
      <alignment vertical="center" indent="1"/>
    </xf>
    <xf numFmtId="0" fontId="11" fillId="7" borderId="0" applyAlignment="1" pivotButton="0" quotePrefix="0" xfId="0">
      <alignment vertical="center" wrapText="1" indent="1"/>
    </xf>
    <xf numFmtId="0" fontId="23" fillId="0" borderId="4" applyAlignment="1" pivotButton="0" quotePrefix="0" xfId="0">
      <alignment horizontal="center" vertical="top" wrapText="1"/>
    </xf>
    <xf numFmtId="0" fontId="7" fillId="4" borderId="4" applyAlignment="1" pivotButton="0" quotePrefix="0" xfId="0">
      <alignment vertical="top" wrapText="1" indent="1"/>
    </xf>
    <xf numFmtId="0" fontId="1" fillId="5" borderId="0" applyAlignment="1" pivotButton="0" quotePrefix="0" xfId="0">
      <alignment vertical="center" indent="1"/>
    </xf>
    <xf numFmtId="0" fontId="0" fillId="5" borderId="0" pivotButton="0" quotePrefix="0" xfId="0"/>
    <xf numFmtId="0" fontId="17" fillId="5" borderId="0" applyAlignment="1" pivotButton="0" quotePrefix="0" xfId="0">
      <alignment horizontal="right" vertical="center"/>
    </xf>
    <xf numFmtId="0" fontId="2" fillId="5" borderId="0" applyAlignment="1" pivotButton="0" quotePrefix="0" xfId="0">
      <alignment vertical="center" indent="1"/>
    </xf>
    <xf numFmtId="0" fontId="24" fillId="3" borderId="7" applyAlignment="1" pivotButton="0" quotePrefix="0" xfId="0">
      <alignment horizontal="center" vertical="center"/>
    </xf>
    <xf numFmtId="0" fontId="3" fillId="5" borderId="0" applyAlignment="1" pivotButton="0" quotePrefix="0" xfId="0">
      <alignment vertical="center" indent="1"/>
    </xf>
    <xf numFmtId="0" fontId="11" fillId="5" borderId="0" applyAlignment="1" pivotButton="0" quotePrefix="0" xfId="0">
      <alignment vertical="center" wrapText="1" indent="1"/>
    </xf>
    <xf numFmtId="0" fontId="20" fillId="4" borderId="4" applyAlignment="1" pivotButton="0" quotePrefix="0" xfId="0">
      <alignment horizontal="center" vertical="top"/>
    </xf>
    <xf numFmtId="0" fontId="25" fillId="8" borderId="0" applyAlignment="1" pivotButton="0" quotePrefix="0" xfId="0">
      <alignment vertical="center" indent="1"/>
    </xf>
    <xf numFmtId="0" fontId="28" fillId="8" borderId="0" applyAlignment="1" pivotButton="0" quotePrefix="0" xfId="0">
      <alignment horizontal="right" vertical="center"/>
    </xf>
    <xf numFmtId="0" fontId="26" fillId="8" borderId="0" applyAlignment="1" pivotButton="0" quotePrefix="0" xfId="0">
      <alignment vertical="center" indent="1"/>
    </xf>
    <xf numFmtId="0" fontId="29" fillId="3" borderId="8" applyAlignment="1" pivotButton="0" quotePrefix="0" xfId="0">
      <alignment horizontal="center" vertical="center"/>
    </xf>
    <xf numFmtId="0" fontId="27" fillId="8" borderId="0" applyAlignment="1" pivotButton="0" quotePrefix="0" xfId="0">
      <alignment vertical="center" indent="1"/>
    </xf>
    <xf numFmtId="0" fontId="30" fillId="8" borderId="0" applyAlignment="1" pivotButton="0" quotePrefix="0" xfId="0">
      <alignment vertical="center" wrapText="1" indent="1"/>
    </xf>
    <xf numFmtId="0" fontId="1" fillId="9" borderId="0" applyAlignment="1" pivotButton="0" quotePrefix="0" xfId="0">
      <alignment vertical="center" indent="1"/>
    </xf>
    <xf numFmtId="0" fontId="17" fillId="9" borderId="0" applyAlignment="1" pivotButton="0" quotePrefix="0" xfId="0">
      <alignment horizontal="right" vertical="center"/>
    </xf>
    <xf numFmtId="0" fontId="2" fillId="9" borderId="0" applyAlignment="1" pivotButton="0" quotePrefix="0" xfId="0">
      <alignment vertical="center" indent="1"/>
    </xf>
    <xf numFmtId="0" fontId="31" fillId="3" borderId="9" applyAlignment="1" pivotButton="0" quotePrefix="0" xfId="0">
      <alignment horizontal="center" vertical="center"/>
    </xf>
    <xf numFmtId="0" fontId="3" fillId="9" borderId="0" applyAlignment="1" pivotButton="0" quotePrefix="0" xfId="0">
      <alignment vertical="center" indent="1"/>
    </xf>
    <xf numFmtId="0" fontId="11" fillId="9" borderId="0" applyAlignment="1" pivotButton="0" quotePrefix="0" xfId="0">
      <alignment vertical="center" wrapText="1" indent="1"/>
    </xf>
    <xf numFmtId="0" fontId="1" fillId="10" borderId="0" applyAlignment="1" pivotButton="0" quotePrefix="0" xfId="0">
      <alignment vertical="center" indent="1"/>
    </xf>
    <xf numFmtId="0" fontId="17" fillId="10" borderId="0" applyAlignment="1" pivotButton="0" quotePrefix="0" xfId="0">
      <alignment horizontal="right" vertical="center"/>
    </xf>
    <xf numFmtId="0" fontId="2" fillId="10" borderId="0" applyAlignment="1" pivotButton="0" quotePrefix="0" xfId="0">
      <alignment vertical="center" indent="1"/>
    </xf>
    <xf numFmtId="0" fontId="32" fillId="3" borderId="10" applyAlignment="1" pivotButton="0" quotePrefix="0" xfId="0">
      <alignment horizontal="center" vertical="center"/>
    </xf>
    <xf numFmtId="0" fontId="3" fillId="10" borderId="0" applyAlignment="1" pivotButton="0" quotePrefix="0" xfId="0">
      <alignment vertical="center" indent="1"/>
    </xf>
    <xf numFmtId="0" fontId="11" fillId="10" borderId="0" applyAlignment="1" pivotButton="0" quotePrefix="0" xfId="0">
      <alignment vertical="center" wrapText="1" indent="1"/>
    </xf>
    <xf numFmtId="164" fontId="20" fillId="4" borderId="4" applyAlignment="1" pivotButton="0" quotePrefix="0" xfId="0">
      <alignment vertical="top" wrapText="1" indent="1"/>
    </xf>
    <xf numFmtId="0" fontId="10" fillId="0" borderId="4" applyAlignment="1" pivotButton="0" quotePrefix="0" xfId="0">
      <alignment vertical="top" wrapText="1" indent="1"/>
    </xf>
    <xf numFmtId="3" fontId="20" fillId="4" borderId="4" applyAlignment="1" pivotButton="0" quotePrefix="0" xfId="0">
      <alignment vertical="top" wrapText="1" indent="1"/>
    </xf>
    <xf numFmtId="0" fontId="1" fillId="11" borderId="0" applyAlignment="1" pivotButton="0" quotePrefix="0" xfId="0">
      <alignment vertical="center" indent="1"/>
    </xf>
    <xf numFmtId="0" fontId="17" fillId="11" borderId="0" applyAlignment="1" pivotButton="0" quotePrefix="0" xfId="0">
      <alignment horizontal="right" vertical="center"/>
    </xf>
    <xf numFmtId="0" fontId="2" fillId="11" borderId="0" applyAlignment="1" pivotButton="0" quotePrefix="0" xfId="0">
      <alignment vertical="center" indent="1"/>
    </xf>
    <xf numFmtId="0" fontId="33" fillId="3" borderId="11" applyAlignment="1" pivotButton="0" quotePrefix="0" xfId="0">
      <alignment horizontal="center" vertical="center"/>
    </xf>
    <xf numFmtId="0" fontId="3" fillId="11" borderId="0" applyAlignment="1" pivotButton="0" quotePrefix="0" xfId="0">
      <alignment vertical="center" indent="1"/>
    </xf>
    <xf numFmtId="0" fontId="11" fillId="11" borderId="0" applyAlignment="1" pivotButton="0" quotePrefix="0" xfId="0">
      <alignment vertical="center" wrapText="1" indent="1"/>
    </xf>
    <xf numFmtId="0" fontId="10" fillId="0" borderId="4" applyAlignment="1" pivotButton="0" quotePrefix="0" xfId="0">
      <alignment horizontal="center" vertical="top"/>
    </xf>
    <xf numFmtId="3" fontId="10" fillId="0" borderId="4" applyAlignment="1" pivotButton="0" quotePrefix="0" xfId="0">
      <alignment horizontal="center" vertical="top"/>
    </xf>
    <xf numFmtId="165" fontId="10" fillId="0" borderId="4" applyAlignment="1" pivotButton="0" quotePrefix="0" xfId="0">
      <alignment horizontal="center" vertical="top"/>
    </xf>
  </cellXfs>
  <cellStyles count="1">
    <cellStyle name="Normal" xfId="0" builtinId="0" hidden="0"/>
  </cellStyles>
  <dxfs count="9">
    <dxf>
      <font>
        <name val="Arial"/>
        <b val="1"/>
        <color rgb="001E6B3A"/>
      </font>
      <fill>
        <patternFill patternType="solid">
          <fgColor rgb="00DCF2E3"/>
        </patternFill>
      </fill>
    </dxf>
    <dxf>
      <font>
        <name val="Arial"/>
        <b val="1"/>
        <color rgb="00A3214A"/>
      </font>
      <fill>
        <patternFill patternType="solid">
          <fgColor rgb="00FCE6EB"/>
        </patternFill>
      </fill>
    </dxf>
    <dxf>
      <font>
        <name val="Arial"/>
        <b val="1"/>
        <color rgb="007A5B00"/>
      </font>
      <fill>
        <patternFill patternType="solid">
          <fgColor rgb="00FFF2C9"/>
        </patternFill>
      </fill>
    </dxf>
    <dxf>
      <font>
        <name val="Arial"/>
        <b val="1"/>
        <color rgb="001E4FA8"/>
      </font>
      <fill>
        <patternFill patternType="solid">
          <fgColor rgb="00E6F0FD"/>
        </patternFill>
      </fill>
    </dxf>
    <dxf>
      <font>
        <name val="Arial"/>
        <color rgb="00A0A7B1"/>
      </font>
    </dxf>
    <dxf>
      <font>
        <name val="Arial"/>
        <b val="1"/>
        <color rgb="004B5563"/>
      </font>
      <fill>
        <patternFill patternType="solid">
          <fgColor rgb="00F1F2F4"/>
        </patternFill>
      </fill>
    </dxf>
    <dxf>
      <font>
        <name val="Arial"/>
        <b val="1"/>
        <color rgb="007A5B00"/>
      </font>
      <fill>
        <patternFill patternType="solid">
          <fgColor rgb="00FFF6D6"/>
        </patternFill>
      </fill>
    </dxf>
    <dxf>
      <font>
        <name val="Arial"/>
        <b val="1"/>
        <color rgb="001F6F64"/>
      </font>
      <fill>
        <patternFill patternType="solid">
          <fgColor rgb="00E3F4F1"/>
        </patternFill>
      </fill>
    </dxf>
    <dxf>
      <font>
        <name val="Arial"/>
        <b val="1"/>
        <color rgb="004B33B5"/>
      </font>
      <fill>
        <patternFill patternType="solid">
          <fgColor rgb="00EFEBF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styles" Target="styles.xml" Id="rId18"/><Relationship Type="http://schemas.openxmlformats.org/officeDocument/2006/relationships/theme" Target="theme/theme1.xml" Id="rId19"/></Relationships>
</file>

<file path=xl/charts/chart1.xml><?xml version="1.0" encoding="utf-8"?>
<chartSpace xmlns="http://schemas.openxmlformats.org/drawingml/2006/chart">
  <chart>
    <plotArea>
      <barChart>
        <barDir val="bar"/>
        <grouping val="clustered"/>
        <ser>
          <idx val="0"/>
          <order val="0"/>
          <spPr>
            <a:solidFill xmlns:a="http://schemas.openxmlformats.org/drawingml/2006/main">
              <a:srgbClr val="7B5CF0"/>
            </a:solidFill>
            <a:ln xmlns:a="http://schemas.openxmlformats.org/drawingml/2006/main">
              <a:solidFill>
                <a:srgbClr val="7B5CF0"/>
              </a:solidFill>
              <a:prstDash val="solid"/>
            </a:ln>
          </spPr>
          <cat>
            <strRef>
              <f>'Dashboard'!$B$63:$B$74</f>
              <strCache>
                <ptCount val="12"/>
              </strCache>
            </strRef>
          </cat>
          <val>
            <numRef>
              <f>'Dashboard'!$C$63:$C$74</f>
              <numCache>
                <formatCode>General</formatCode>
                <ptCount val="12"/>
              </numCache>
            </numRef>
          </val>
        </ser>
        <gapWidth val="55"/>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spPr>
            <a:ln xmlns:a="http://schemas.openxmlformats.org/drawingml/2006/main">
              <a:solidFill>
                <a:srgbClr val="E5E7EB"/>
              </a:solidFill>
              <a:prstDash val="solid"/>
            </a:ln>
          </spPr>
        </majorGridlines>
        <majorTickMark val="none"/>
        <minorTickMark val="none"/>
        <crossAx val="10"/>
      </valAx>
    </plotArea>
    <plotVisOnly val="1"/>
    <dispBlanksAs val="gap"/>
  </chart>
</chartSpace>
</file>

<file path=xl/charts/chart2.xml><?xml version="1.0" encoding="utf-8"?>
<chartSpace xmlns="http://schemas.openxmlformats.org/drawingml/2006/chart">
  <chart>
    <plotArea>
      <barChart>
        <barDir val="bar"/>
        <grouping val="clustered"/>
        <ser>
          <idx val="0"/>
          <order val="0"/>
          <spPr>
            <a:solidFill xmlns:a="http://schemas.openxmlformats.org/drawingml/2006/main">
              <a:srgbClr val="1F3A4D"/>
            </a:solidFill>
            <a:ln xmlns:a="http://schemas.openxmlformats.org/drawingml/2006/main">
              <a:solidFill>
                <a:srgbClr val="1F3A4D"/>
              </a:solidFill>
              <a:prstDash val="solid"/>
            </a:ln>
          </spPr>
          <dPt>
            <idx val="0"/>
            <spPr>
              <a:solidFill xmlns:a="http://schemas.openxmlformats.org/drawingml/2006/main">
                <a:srgbClr val="2E9E5B"/>
              </a:solidFill>
              <a:ln xmlns:a="http://schemas.openxmlformats.org/drawingml/2006/main">
                <a:solidFill>
                  <a:srgbClr val="2E9E5B"/>
                </a:solidFill>
                <a:prstDash val="solid"/>
              </a:ln>
            </spPr>
          </dPt>
          <dPt>
            <idx val="1"/>
            <spPr>
              <a:solidFill xmlns:a="http://schemas.openxmlformats.org/drawingml/2006/main">
                <a:srgbClr val="F2B200"/>
              </a:solidFill>
              <a:ln xmlns:a="http://schemas.openxmlformats.org/drawingml/2006/main">
                <a:solidFill>
                  <a:srgbClr val="F2B200"/>
                </a:solidFill>
                <a:prstDash val="solid"/>
              </a:ln>
            </spPr>
          </dPt>
          <dPt>
            <idx val="2"/>
            <spPr>
              <a:solidFill xmlns:a="http://schemas.openxmlformats.org/drawingml/2006/main">
                <a:srgbClr val="E5486B"/>
              </a:solidFill>
              <a:ln xmlns:a="http://schemas.openxmlformats.org/drawingml/2006/main">
                <a:solidFill>
                  <a:srgbClr val="E5486B"/>
                </a:solidFill>
                <a:prstDash val="solid"/>
              </a:ln>
            </spPr>
          </dPt>
          <dPt>
            <idx val="3"/>
            <spPr>
              <a:solidFill xmlns:a="http://schemas.openxmlformats.org/drawingml/2006/main">
                <a:srgbClr val="C3C9D1"/>
              </a:solidFill>
              <a:ln xmlns:a="http://schemas.openxmlformats.org/drawingml/2006/main">
                <a:solidFill>
                  <a:srgbClr val="C3C9D1"/>
                </a:solidFill>
                <a:prstDash val="solid"/>
              </a:ln>
            </spPr>
          </dPt>
          <cat>
            <strRef>
              <f>'Dashboard'!$E$63:$E$66</f>
              <strCache>
                <ptCount val="4"/>
                <pt idx="0">
                  <v>Good to automate</v>
                </pt>
                <pt idx="1">
                  <v>Look at the wait</v>
                </pt>
                <pt idx="2">
                  <v>Keep with a person</v>
                </pt>
                <pt idx="3">
                  <v>No suggestion</v>
                </pt>
              </strCache>
            </strRef>
          </cat>
          <val>
            <numRef>
              <f>'Dashboard'!$F$63:$F$66</f>
              <numCache>
                <formatCode>General</formatCode>
                <ptCount val="4"/>
                <pt idx="0">
                  <v>0</v>
                </pt>
                <pt idx="1">
                  <v>0</v>
                </pt>
                <pt idx="2">
                  <v>0</v>
                </pt>
                <pt idx="3">
                  <v>0</v>
                </pt>
              </numCache>
            </numRef>
          </val>
        </ser>
        <dLbls>
          <showLegendKey val="0"/>
          <showVal val="1"/>
          <showCatName val="0"/>
          <showSerName val="0"/>
          <showPercent val="0"/>
          <showLeaderLines val="0"/>
        </dLbls>
        <gapWidth val="55"/>
        <axId val="10"/>
        <axId val="100"/>
      </barChart>
      <catAx>
        <axId val="10"/>
        <scaling>
          <orientation val="maxMin"/>
        </scaling>
        <delete val="0"/>
        <axPos val="l"/>
        <majorTickMark val="none"/>
        <minorTickMark val="none"/>
        <crossAx val="100"/>
        <lblOffset val="100"/>
      </catAx>
      <valAx>
        <axId val="100"/>
        <scaling>
          <orientation val="minMax"/>
        </scaling>
        <delete val="1"/>
        <axPos val="l"/>
        <majorTickMark val="none"/>
        <minorTickMark val="none"/>
        <crossAx val="10"/>
      </valAx>
    </plotArea>
    <plotVisOnly val="1"/>
    <dispBlanksAs val="gap"/>
  </chart>
</chartSpace>
</file>

<file path=xl/charts/chart3.xml><?xml version="1.0" encoding="utf-8"?>
<chartSpace xmlns="http://schemas.openxmlformats.org/drawingml/2006/chart">
  <chart>
    <plotArea>
      <barChart>
        <barDir val="bar"/>
        <grouping val="clustered"/>
        <ser>
          <idx val="0"/>
          <order val="0"/>
          <spPr>
            <a:solidFill xmlns:a="http://schemas.openxmlformats.org/drawingml/2006/main">
              <a:srgbClr val="1E4D2B"/>
            </a:solidFill>
            <a:ln xmlns:a="http://schemas.openxmlformats.org/drawingml/2006/main">
              <a:solidFill>
                <a:srgbClr val="1E4D2B"/>
              </a:solidFill>
              <a:prstDash val="solid"/>
            </a:ln>
          </spPr>
          <dPt>
            <idx val="0"/>
            <spPr>
              <a:solidFill xmlns:a="http://schemas.openxmlformats.org/drawingml/2006/main">
                <a:srgbClr val="2E9E5B"/>
              </a:solidFill>
              <a:ln xmlns:a="http://schemas.openxmlformats.org/drawingml/2006/main">
                <a:solidFill>
                  <a:srgbClr val="2E9E5B"/>
                </a:solidFill>
                <a:prstDash val="solid"/>
              </a:ln>
            </spPr>
          </dPt>
          <dPt>
            <idx val="1"/>
            <spPr>
              <a:solidFill xmlns:a="http://schemas.openxmlformats.org/drawingml/2006/main">
                <a:srgbClr val="2A9D8F"/>
              </a:solidFill>
              <a:ln xmlns:a="http://schemas.openxmlformats.org/drawingml/2006/main">
                <a:solidFill>
                  <a:srgbClr val="2A9D8F"/>
                </a:solidFill>
                <a:prstDash val="solid"/>
              </a:ln>
            </spPr>
          </dPt>
          <dPt>
            <idx val="2"/>
            <spPr>
              <a:solidFill xmlns:a="http://schemas.openxmlformats.org/drawingml/2006/main">
                <a:srgbClr val="2F80ED"/>
              </a:solidFill>
              <a:ln xmlns:a="http://schemas.openxmlformats.org/drawingml/2006/main">
                <a:solidFill>
                  <a:srgbClr val="2F80ED"/>
                </a:solidFill>
                <a:prstDash val="solid"/>
              </a:ln>
            </spPr>
          </dPt>
          <dPt>
            <idx val="3"/>
            <spPr>
              <a:solidFill xmlns:a="http://schemas.openxmlformats.org/drawingml/2006/main">
                <a:srgbClr val="7B5CF0"/>
              </a:solidFill>
              <a:ln xmlns:a="http://schemas.openxmlformats.org/drawingml/2006/main">
                <a:solidFill>
                  <a:srgbClr val="7B5CF0"/>
                </a:solidFill>
                <a:prstDash val="solid"/>
              </a:ln>
            </spPr>
          </dPt>
          <dPt>
            <idx val="4"/>
            <spPr>
              <a:solidFill xmlns:a="http://schemas.openxmlformats.org/drawingml/2006/main">
                <a:srgbClr val="E5486B"/>
              </a:solidFill>
              <a:ln xmlns:a="http://schemas.openxmlformats.org/drawingml/2006/main">
                <a:solidFill>
                  <a:srgbClr val="E5486B"/>
                </a:solidFill>
                <a:prstDash val="solid"/>
              </a:ln>
            </spPr>
          </dPt>
          <dPt>
            <idx val="5"/>
            <spPr>
              <a:solidFill xmlns:a="http://schemas.openxmlformats.org/drawingml/2006/main">
                <a:srgbClr val="A0A7B1"/>
              </a:solidFill>
              <a:ln xmlns:a="http://schemas.openxmlformats.org/drawingml/2006/main">
                <a:solidFill>
                  <a:srgbClr val="A0A7B1"/>
                </a:solidFill>
                <a:prstDash val="solid"/>
              </a:ln>
            </spPr>
          </dPt>
          <dPt>
            <idx val="6"/>
            <spPr>
              <a:solidFill xmlns:a="http://schemas.openxmlformats.org/drawingml/2006/main">
                <a:srgbClr val="D9DDE3"/>
              </a:solidFill>
              <a:ln xmlns:a="http://schemas.openxmlformats.org/drawingml/2006/main">
                <a:solidFill>
                  <a:srgbClr val="D9DDE3"/>
                </a:solidFill>
                <a:prstDash val="solid"/>
              </a:ln>
            </spPr>
          </dPt>
          <cat>
            <strRef>
              <f>'Dashboard'!$H$63:$H$69</f>
              <strCache>
                <ptCount val="7"/>
                <pt idx="0">
                  <v>Remove it</v>
                </pt>
                <pt idx="1">
                  <v>Simplify it</v>
                </pt>
                <pt idx="2">
                  <v>Connect tools</v>
                </pt>
                <pt idx="3">
                  <v>Automate it</v>
                </pt>
                <pt idx="4">
                  <v>Keep with a person</v>
                </pt>
                <pt idx="5">
                  <v>Leave as is</v>
                </pt>
                <pt idx="6">
                  <v>Not decided yet</v>
                </pt>
              </strCache>
            </strRef>
          </cat>
          <val>
            <numRef>
              <f>'Dashboard'!$I$63:$I$69</f>
              <numCache>
                <formatCode>General</formatCode>
                <ptCount val="7"/>
                <pt idx="0">
                  <v>0</v>
                </pt>
                <pt idx="1">
                  <v>0</v>
                </pt>
                <pt idx="2">
                  <v>0</v>
                </pt>
                <pt idx="3">
                  <v>0</v>
                </pt>
                <pt idx="4">
                  <v>0</v>
                </pt>
                <pt idx="5">
                  <v>0</v>
                </pt>
                <pt idx="6">
                  <v>0</v>
                </pt>
              </numCache>
            </numRef>
          </val>
        </ser>
        <dLbls>
          <showLegendKey val="0"/>
          <showVal val="1"/>
          <showCatName val="0"/>
          <showSerName val="0"/>
          <showPercent val="0"/>
          <showLeaderLines val="0"/>
        </dLbls>
        <gapWidth val="55"/>
        <axId val="10"/>
        <axId val="100"/>
      </barChart>
      <catAx>
        <axId val="10"/>
        <scaling>
          <orientation val="maxMin"/>
        </scaling>
        <delete val="0"/>
        <axPos val="l"/>
        <majorTickMark val="none"/>
        <minorTickMark val="none"/>
        <crossAx val="100"/>
        <lblOffset val="100"/>
      </catAx>
      <valAx>
        <axId val="100"/>
        <scaling>
          <orientation val="minMax"/>
        </scaling>
        <delete val="1"/>
        <axPos val="l"/>
        <majorTickMark val="none"/>
        <minorTickMark val="none"/>
        <crossAx val="10"/>
      </valAx>
    </plotArea>
    <plotVisOnly val="1"/>
    <dispBlanksAs val="gap"/>
  </chart>
</chartSpace>
</file>

<file path=xl/charts/chart4.xml><?xml version="1.0" encoding="utf-8"?>
<chartSpace xmlns="http://schemas.openxmlformats.org/drawingml/2006/chart">
  <chart>
    <plotArea>
      <barChart>
        <barDir val="bar"/>
        <grouping val="clustered"/>
        <ser>
          <idx val="0"/>
          <order val="0"/>
          <spPr>
            <a:solidFill xmlns:a="http://schemas.openxmlformats.org/drawingml/2006/main">
              <a:srgbClr val="7B5CF0"/>
            </a:solidFill>
            <a:ln xmlns:a="http://schemas.openxmlformats.org/drawingml/2006/main">
              <a:solidFill>
                <a:srgbClr val="7B5CF0"/>
              </a:solidFill>
              <a:prstDash val="solid"/>
            </a:ln>
          </spPr>
          <cat>
            <strRef>
              <f>'Example Dashboard'!$B$63:$B$74</f>
              <strCache>
                <ptCount val="12"/>
                <pt idx="0">
                  <v>Need</v>
                </pt>
                <pt idx="1">
                  <v>Recruit</v>
                </pt>
                <pt idx="2">
                  <v>Sign up</v>
                </pt>
                <pt idx="3">
                  <v>Screen</v>
                </pt>
                <pt idx="4">
                  <v>Onboard</v>
                </pt>
                <pt idx="5">
                  <v>Schedule</v>
                </pt>
                <pt idx="6">
                  <v>Shift</v>
                </pt>
                <pt idx="7">
                  <v>Close out</v>
                </pt>
              </strCache>
            </strRef>
          </cat>
          <val>
            <numRef>
              <f>'Example Dashboard'!$C$63:$C$74</f>
              <numCache>
                <formatCode>General</formatCode>
                <ptCount val="12"/>
                <pt idx="0">
                  <v>0</v>
                </pt>
                <pt idx="1">
                  <v>75</v>
                </pt>
                <pt idx="2">
                  <v>72</v>
                </pt>
                <pt idx="3">
                  <v>40</v>
                </pt>
                <pt idx="4">
                  <v>0</v>
                </pt>
                <pt idx="5">
                  <v>98</v>
                </pt>
                <pt idx="6">
                  <v>0</v>
                </pt>
                <pt idx="7">
                  <v>105</v>
                </pt>
              </numCache>
            </numRef>
          </val>
        </ser>
        <gapWidth val="55"/>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spPr>
            <a:ln xmlns:a="http://schemas.openxmlformats.org/drawingml/2006/main">
              <a:solidFill>
                <a:srgbClr val="E5E7EB"/>
              </a:solidFill>
              <a:prstDash val="solid"/>
            </a:ln>
          </spPr>
        </majorGridlines>
        <majorTickMark val="none"/>
        <minorTickMark val="none"/>
        <crossAx val="10"/>
      </valAx>
    </plotArea>
    <plotVisOnly val="1"/>
    <dispBlanksAs val="gap"/>
  </chart>
</chartSpace>
</file>

<file path=xl/charts/chart5.xml><?xml version="1.0" encoding="utf-8"?>
<chartSpace xmlns="http://schemas.openxmlformats.org/drawingml/2006/chart">
  <chart>
    <plotArea>
      <barChart>
        <barDir val="bar"/>
        <grouping val="clustered"/>
        <ser>
          <idx val="0"/>
          <order val="0"/>
          <spPr>
            <a:solidFill xmlns:a="http://schemas.openxmlformats.org/drawingml/2006/main">
              <a:srgbClr val="1F3A4D"/>
            </a:solidFill>
            <a:ln xmlns:a="http://schemas.openxmlformats.org/drawingml/2006/main">
              <a:solidFill>
                <a:srgbClr val="1F3A4D"/>
              </a:solidFill>
              <a:prstDash val="solid"/>
            </a:ln>
          </spPr>
          <dPt>
            <idx val="0"/>
            <spPr>
              <a:solidFill xmlns:a="http://schemas.openxmlformats.org/drawingml/2006/main">
                <a:srgbClr val="2E9E5B"/>
              </a:solidFill>
              <a:ln xmlns:a="http://schemas.openxmlformats.org/drawingml/2006/main">
                <a:solidFill>
                  <a:srgbClr val="2E9E5B"/>
                </a:solidFill>
                <a:prstDash val="solid"/>
              </a:ln>
            </spPr>
          </dPt>
          <dPt>
            <idx val="1"/>
            <spPr>
              <a:solidFill xmlns:a="http://schemas.openxmlformats.org/drawingml/2006/main">
                <a:srgbClr val="F2B200"/>
              </a:solidFill>
              <a:ln xmlns:a="http://schemas.openxmlformats.org/drawingml/2006/main">
                <a:solidFill>
                  <a:srgbClr val="F2B200"/>
                </a:solidFill>
                <a:prstDash val="solid"/>
              </a:ln>
            </spPr>
          </dPt>
          <dPt>
            <idx val="2"/>
            <spPr>
              <a:solidFill xmlns:a="http://schemas.openxmlformats.org/drawingml/2006/main">
                <a:srgbClr val="E5486B"/>
              </a:solidFill>
              <a:ln xmlns:a="http://schemas.openxmlformats.org/drawingml/2006/main">
                <a:solidFill>
                  <a:srgbClr val="E5486B"/>
                </a:solidFill>
                <a:prstDash val="solid"/>
              </a:ln>
            </spPr>
          </dPt>
          <dPt>
            <idx val="3"/>
            <spPr>
              <a:solidFill xmlns:a="http://schemas.openxmlformats.org/drawingml/2006/main">
                <a:srgbClr val="C3C9D1"/>
              </a:solidFill>
              <a:ln xmlns:a="http://schemas.openxmlformats.org/drawingml/2006/main">
                <a:solidFill>
                  <a:srgbClr val="C3C9D1"/>
                </a:solidFill>
                <a:prstDash val="solid"/>
              </a:ln>
            </spPr>
          </dPt>
          <cat>
            <strRef>
              <f>'Example Dashboard'!$E$63:$E$66</f>
              <strCache>
                <ptCount val="4"/>
                <pt idx="0">
                  <v>Good to automate</v>
                </pt>
                <pt idx="1">
                  <v>Look at the wait</v>
                </pt>
                <pt idx="2">
                  <v>Keep with a person</v>
                </pt>
                <pt idx="3">
                  <v>No suggestion</v>
                </pt>
              </strCache>
            </strRef>
          </cat>
          <val>
            <numRef>
              <f>'Example Dashboard'!$F$63:$F$66</f>
              <numCache>
                <formatCode>General</formatCode>
                <ptCount val="4"/>
                <pt idx="0">
                  <v>13</v>
                </pt>
                <pt idx="1">
                  <v>1</v>
                </pt>
                <pt idx="2">
                  <v>6</v>
                </pt>
                <pt idx="3">
                  <v>4</v>
                </pt>
              </numCache>
            </numRef>
          </val>
        </ser>
        <dLbls>
          <showLegendKey val="0"/>
          <showVal val="1"/>
          <showCatName val="0"/>
          <showSerName val="0"/>
          <showPercent val="0"/>
          <showLeaderLines val="0"/>
        </dLbls>
        <gapWidth val="55"/>
        <axId val="10"/>
        <axId val="100"/>
      </barChart>
      <catAx>
        <axId val="10"/>
        <scaling>
          <orientation val="maxMin"/>
        </scaling>
        <delete val="0"/>
        <axPos val="l"/>
        <majorTickMark val="none"/>
        <minorTickMark val="none"/>
        <crossAx val="100"/>
        <lblOffset val="100"/>
      </catAx>
      <valAx>
        <axId val="100"/>
        <scaling>
          <orientation val="minMax"/>
        </scaling>
        <delete val="1"/>
        <axPos val="l"/>
        <majorTickMark val="none"/>
        <minorTickMark val="none"/>
        <crossAx val="10"/>
      </valAx>
    </plotArea>
    <plotVisOnly val="1"/>
    <dispBlanksAs val="gap"/>
  </chart>
</chartSpace>
</file>

<file path=xl/charts/chart6.xml><?xml version="1.0" encoding="utf-8"?>
<chartSpace xmlns="http://schemas.openxmlformats.org/drawingml/2006/chart">
  <chart>
    <plotArea>
      <barChart>
        <barDir val="bar"/>
        <grouping val="clustered"/>
        <ser>
          <idx val="0"/>
          <order val="0"/>
          <spPr>
            <a:solidFill xmlns:a="http://schemas.openxmlformats.org/drawingml/2006/main">
              <a:srgbClr val="1E4D2B"/>
            </a:solidFill>
            <a:ln xmlns:a="http://schemas.openxmlformats.org/drawingml/2006/main">
              <a:solidFill>
                <a:srgbClr val="1E4D2B"/>
              </a:solidFill>
              <a:prstDash val="solid"/>
            </a:ln>
          </spPr>
          <dPt>
            <idx val="0"/>
            <spPr>
              <a:solidFill xmlns:a="http://schemas.openxmlformats.org/drawingml/2006/main">
                <a:srgbClr val="2E9E5B"/>
              </a:solidFill>
              <a:ln xmlns:a="http://schemas.openxmlformats.org/drawingml/2006/main">
                <a:solidFill>
                  <a:srgbClr val="2E9E5B"/>
                </a:solidFill>
                <a:prstDash val="solid"/>
              </a:ln>
            </spPr>
          </dPt>
          <dPt>
            <idx val="1"/>
            <spPr>
              <a:solidFill xmlns:a="http://schemas.openxmlformats.org/drawingml/2006/main">
                <a:srgbClr val="2A9D8F"/>
              </a:solidFill>
              <a:ln xmlns:a="http://schemas.openxmlformats.org/drawingml/2006/main">
                <a:solidFill>
                  <a:srgbClr val="2A9D8F"/>
                </a:solidFill>
                <a:prstDash val="solid"/>
              </a:ln>
            </spPr>
          </dPt>
          <dPt>
            <idx val="2"/>
            <spPr>
              <a:solidFill xmlns:a="http://schemas.openxmlformats.org/drawingml/2006/main">
                <a:srgbClr val="2F80ED"/>
              </a:solidFill>
              <a:ln xmlns:a="http://schemas.openxmlformats.org/drawingml/2006/main">
                <a:solidFill>
                  <a:srgbClr val="2F80ED"/>
                </a:solidFill>
                <a:prstDash val="solid"/>
              </a:ln>
            </spPr>
          </dPt>
          <dPt>
            <idx val="3"/>
            <spPr>
              <a:solidFill xmlns:a="http://schemas.openxmlformats.org/drawingml/2006/main">
                <a:srgbClr val="7B5CF0"/>
              </a:solidFill>
              <a:ln xmlns:a="http://schemas.openxmlformats.org/drawingml/2006/main">
                <a:solidFill>
                  <a:srgbClr val="7B5CF0"/>
                </a:solidFill>
                <a:prstDash val="solid"/>
              </a:ln>
            </spPr>
          </dPt>
          <dPt>
            <idx val="4"/>
            <spPr>
              <a:solidFill xmlns:a="http://schemas.openxmlformats.org/drawingml/2006/main">
                <a:srgbClr val="E5486B"/>
              </a:solidFill>
              <a:ln xmlns:a="http://schemas.openxmlformats.org/drawingml/2006/main">
                <a:solidFill>
                  <a:srgbClr val="E5486B"/>
                </a:solidFill>
                <a:prstDash val="solid"/>
              </a:ln>
            </spPr>
          </dPt>
          <dPt>
            <idx val="5"/>
            <spPr>
              <a:solidFill xmlns:a="http://schemas.openxmlformats.org/drawingml/2006/main">
                <a:srgbClr val="A0A7B1"/>
              </a:solidFill>
              <a:ln xmlns:a="http://schemas.openxmlformats.org/drawingml/2006/main">
                <a:solidFill>
                  <a:srgbClr val="A0A7B1"/>
                </a:solidFill>
                <a:prstDash val="solid"/>
              </a:ln>
            </spPr>
          </dPt>
          <dPt>
            <idx val="6"/>
            <spPr>
              <a:solidFill xmlns:a="http://schemas.openxmlformats.org/drawingml/2006/main">
                <a:srgbClr val="D9DDE3"/>
              </a:solidFill>
              <a:ln xmlns:a="http://schemas.openxmlformats.org/drawingml/2006/main">
                <a:solidFill>
                  <a:srgbClr val="D9DDE3"/>
                </a:solidFill>
                <a:prstDash val="solid"/>
              </a:ln>
            </spPr>
          </dPt>
          <cat>
            <strRef>
              <f>'Example Dashboard'!$H$63:$H$69</f>
              <strCache>
                <ptCount val="7"/>
                <pt idx="0">
                  <v>Remove it</v>
                </pt>
                <pt idx="1">
                  <v>Simplify it</v>
                </pt>
                <pt idx="2">
                  <v>Connect tools</v>
                </pt>
                <pt idx="3">
                  <v>Automate it</v>
                </pt>
                <pt idx="4">
                  <v>Keep with a person</v>
                </pt>
                <pt idx="5">
                  <v>Leave as is</v>
                </pt>
                <pt idx="6">
                  <v>Not decided yet</v>
                </pt>
              </strCache>
            </strRef>
          </cat>
          <val>
            <numRef>
              <f>'Example Dashboard'!$I$63:$I$69</f>
              <numCache>
                <formatCode>General</formatCode>
                <ptCount val="7"/>
                <pt idx="0">
                  <v>1</v>
                </pt>
                <pt idx="1">
                  <v>4</v>
                </pt>
                <pt idx="2">
                  <v>2</v>
                </pt>
                <pt idx="3">
                  <v>6</v>
                </pt>
                <pt idx="4">
                  <v>3</v>
                </pt>
                <pt idx="5">
                  <v>1</v>
                </pt>
                <pt idx="6">
                  <v>7</v>
                </pt>
              </numCache>
            </numRef>
          </val>
        </ser>
        <dLbls>
          <showLegendKey val="0"/>
          <showVal val="1"/>
          <showCatName val="0"/>
          <showSerName val="0"/>
          <showPercent val="0"/>
          <showLeaderLines val="0"/>
        </dLbls>
        <gapWidth val="55"/>
        <axId val="10"/>
        <axId val="100"/>
      </barChart>
      <catAx>
        <axId val="10"/>
        <scaling>
          <orientation val="maxMin"/>
        </scaling>
        <delete val="0"/>
        <axPos val="l"/>
        <majorTickMark val="none"/>
        <minorTickMark val="none"/>
        <crossAx val="100"/>
        <lblOffset val="100"/>
      </catAx>
      <valAx>
        <axId val="100"/>
        <scaling>
          <orientation val="minMax"/>
        </scaling>
        <delete val="1"/>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_rels/drawing2.xml.rels><Relationships xmlns="http://schemas.openxmlformats.org/package/2006/relationships"><Relationship Type="http://schemas.openxmlformats.org/officeDocument/2006/relationships/chart" Target="/xl/charts/chart4.xml" Id="rId1"/><Relationship Type="http://schemas.openxmlformats.org/officeDocument/2006/relationships/chart" Target="/xl/charts/chart5.xml" Id="rId2"/><Relationship Type="http://schemas.openxmlformats.org/officeDocument/2006/relationships/chart" Target="/xl/charts/chart6.xml" Id="rId3"/></Relationships>
</file>

<file path=xl/drawings/drawing1.xml><?xml version="1.0" encoding="utf-8"?>
<wsDr xmlns="http://schemas.openxmlformats.org/drawingml/2006/spreadsheetDrawing">
  <oneCellAnchor>
    <from>
      <col>1</col>
      <colOff>0</colOff>
      <row>11</row>
      <rowOff>0</rowOff>
    </from>
    <ext cx="5256000" cy="302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11</row>
      <rowOff>0</rowOff>
    </from>
    <ext cx="5256000" cy="302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30</row>
      <rowOff>0</rowOff>
    </from>
    <ext cx="5256000" cy="302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drawings/drawing2.xml><?xml version="1.0" encoding="utf-8"?>
<wsDr xmlns="http://schemas.openxmlformats.org/drawingml/2006/spreadsheetDrawing">
  <oneCellAnchor>
    <from>
      <col>1</col>
      <colOff>0</colOff>
      <row>11</row>
      <rowOff>0</rowOff>
    </from>
    <ext cx="5256000" cy="302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11</row>
      <rowOff>0</rowOff>
    </from>
    <ext cx="5256000" cy="302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30</row>
      <rowOff>0</rowOff>
    </from>
    <ext cx="5256000" cy="3024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2.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 Type="http://schemas.openxmlformats.org/officeDocument/2006/relationships/drawing" Target="/xl/drawings/drawing1.xml" Id="rId3"/></Relationships>
</file>

<file path=xl/worksheets/_rels/sheet3.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4.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5.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6.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7.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8.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9.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10.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 Type="http://schemas.openxmlformats.org/officeDocument/2006/relationships/drawing" Target="/xl/drawings/drawing2.xml" Id="rId3"/></Relationships>
</file>

<file path=xl/worksheets/_rels/sheet11.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12.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13.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14.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15.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16.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_rels/sheet17.xml.rels><Relationships xmlns="http://schemas.openxmlformats.org/package/2006/relationships"><Relationship Type="http://schemas.openxmlformats.org/officeDocument/2006/relationships/hyperlink" Target="https://www.nimara.ca/workflow-mapping-workbook?utm_source=workbook&amp;utm_medium=xlsx" TargetMode="External" Id="rId1"/><Relationship Type="http://schemas.openxmlformats.org/officeDocument/2006/relationships/hyperlink" Target="https://www.nimara.ca/?utm_source=workbook&amp;utm_medium=xlsx#scoping" TargetMode="External" Id="rId2"/></Relationships>
</file>

<file path=xl/worksheets/sheet1.xml><?xml version="1.0" encoding="utf-8"?>
<worksheet xmlns="http://schemas.openxmlformats.org/spreadsheetml/2006/main">
  <sheetPr>
    <tabColor rgb="001F3A4D"/>
    <outlinePr summaryBelow="1" summaryRight="1"/>
    <pageSetUpPr/>
  </sheetPr>
  <dimension ref="A1:E39"/>
  <sheetViews>
    <sheetView showGridLines="0" workbookViewId="0">
      <selection activeCell="A1" sqref="A1"/>
    </sheetView>
  </sheetViews>
  <sheetFormatPr baseColWidth="8" defaultRowHeight="15"/>
  <cols>
    <col width="3" customWidth="1" min="1" max="1"/>
    <col width="30" customWidth="1" min="2" max="2"/>
    <col width="80" customWidth="1" min="3" max="3"/>
    <col width="30" customWidth="1" min="4" max="4"/>
    <col width="3" customWidth="1" min="5" max="5"/>
  </cols>
  <sheetData>
    <row r="1" ht="24" customHeight="1">
      <c r="A1" s="1" t="n"/>
      <c r="B1" s="2">
        <f>IF('Start here'!$C$5="","Your organization",'Start here'!$C$5)&amp;"   ·   Workflow Mapping Workbook"</f>
        <v/>
      </c>
      <c r="C1" s="3" t="n"/>
      <c r="D1" s="4" t="inlineStr">
        <is>
          <t>Version 2.0 · October 2026</t>
        </is>
      </c>
      <c r="E1" s="3" t="n"/>
    </row>
    <row r="2" ht="36" customHeight="1">
      <c r="A2" s="5" t="n"/>
      <c r="B2" s="6" t="inlineStr">
        <is>
          <t>Workflow Mapping Workbook</t>
        </is>
      </c>
      <c r="C2" s="3" t="n"/>
      <c r="D2" s="7" t="inlineStr">
        <is>
          <t>Open the free guide ↗</t>
        </is>
      </c>
      <c r="E2" s="3" t="n"/>
    </row>
    <row r="3" ht="26" customHeight="1">
      <c r="A3" s="8" t="n"/>
      <c r="B3" s="9" t="inlineStr">
        <is>
          <t>Map it, measure it, fix it, then automate it.</t>
        </is>
      </c>
      <c r="C3" s="3" t="n"/>
      <c r="D3" s="7" t="inlineStr">
        <is>
          <t>Book a free assessment ↗</t>
        </is>
      </c>
      <c r="E3" s="3" t="n"/>
    </row>
    <row r="4" ht="12" customHeight="1"/>
    <row r="5" ht="30" customHeight="1">
      <c r="B5" s="10" t="inlineStr">
        <is>
          <t>Your organization</t>
        </is>
      </c>
      <c r="C5" s="11" t="inlineStr">
        <is>
          <t>[Your organization]</t>
        </is>
      </c>
      <c r="D5" s="12" t="inlineStr">
        <is>
          <t>Type it once and it shows at the top of every tab.</t>
        </is>
      </c>
    </row>
    <row r="7" ht="26" customHeight="1">
      <c r="B7" s="13" t="inlineStr">
        <is>
          <t>WHAT THIS WORKBOOK IS FOR</t>
        </is>
      </c>
      <c r="C7" s="14" t="n"/>
      <c r="D7" s="14" t="n"/>
    </row>
    <row r="8" ht="48" customHeight="1">
      <c r="B8" s="15" t="inlineStr">
        <is>
          <t>In most nonprofits, the work that matters most lives in the heads of two or three people instead of on paper, so it slows down or stops when they're away. This workbook helps your team write down how one workflow really happens, find the steps that waste time or put personal information at risk, and decide what to change.</t>
        </is>
      </c>
    </row>
    <row r="10" ht="26" customHeight="1">
      <c r="B10" s="13" t="inlineStr">
        <is>
          <t>COLOUR CODING</t>
        </is>
      </c>
      <c r="C10" s="14" t="n"/>
      <c r="D10" s="14" t="n"/>
    </row>
    <row r="11" ht="24" customHeight="1">
      <c r="B11" s="16" t="inlineStr">
        <is>
          <t>Blue text</t>
        </is>
      </c>
      <c r="C11" s="17" t="inlineStr">
        <is>
          <t>Yours to type in or pick from a list, and cells with a small arrow have a dropdown.</t>
        </is>
      </c>
      <c r="D11" s="18" t="n"/>
    </row>
    <row r="12" ht="24" customHeight="1">
      <c r="B12" s="19" t="inlineStr">
        <is>
          <t>Dark text</t>
        </is>
      </c>
      <c r="C12" s="17" t="inlineStr">
        <is>
          <t>Fills in on its own from the other tabs, so you don't need to type there.</t>
        </is>
      </c>
      <c r="D12" s="18" t="n"/>
    </row>
    <row r="13" ht="24" customHeight="1">
      <c r="B13" s="20" t="inlineStr">
        <is>
          <t>Coloured bands</t>
        </is>
      </c>
      <c r="C13" s="17" t="inlineStr">
        <is>
          <t>Each tab has its own colour, and the same colour shows on its tab at the bottom of the screen.</t>
        </is>
      </c>
      <c r="D13" s="18" t="n"/>
    </row>
    <row r="15" ht="26" customHeight="1">
      <c r="B15" s="13" t="inlineStr">
        <is>
          <t>CONTENTS</t>
        </is>
      </c>
      <c r="C15" s="14" t="n"/>
      <c r="D15" s="14" t="n"/>
    </row>
    <row r="16">
      <c r="B16" s="21" t="inlineStr">
        <is>
          <t>Tab (click to open)</t>
        </is>
      </c>
      <c r="C16" s="21" t="inlineStr">
        <is>
          <t>What it's for</t>
        </is>
      </c>
      <c r="D16" s="21" t="inlineStr">
        <is>
          <t>When you use it</t>
        </is>
      </c>
    </row>
    <row r="17" ht="30" customHeight="1">
      <c r="B17" s="22" t="inlineStr">
        <is>
          <t>Dashboard</t>
        </is>
      </c>
      <c r="C17" s="17" t="inlineStr">
        <is>
          <t>The totals, the charts and the steps that take the most time, all filled in from the other tabs.</t>
        </is>
      </c>
      <c r="D17" s="23" t="inlineStr">
        <is>
          <t>Meeting 2</t>
        </is>
      </c>
    </row>
    <row r="18" ht="30" customHeight="1">
      <c r="B18" s="24" t="inlineStr">
        <is>
          <t>1 Workflow card</t>
        </is>
      </c>
      <c r="C18" s="17" t="inlineStr">
        <is>
          <t>Describe the whole workflow in a few lines, including who owns it and where it truly ends.</t>
        </is>
      </c>
      <c r="D18" s="23" t="inlineStr">
        <is>
          <t>Meeting 1</t>
        </is>
      </c>
    </row>
    <row r="19" ht="30" customHeight="1">
      <c r="B19" s="25" t="inlineStr">
        <is>
          <t>2 Stages</t>
        </is>
      </c>
      <c r="C19" s="17" t="inlineStr">
        <is>
          <t>Break the work into big chunks first, so every step on the map has a stage it belongs to.</t>
        </is>
      </c>
      <c r="D19" s="23" t="inlineStr">
        <is>
          <t>Meeting 1</t>
        </is>
      </c>
    </row>
    <row r="20" ht="30" customHeight="1">
      <c r="B20" s="26" t="inlineStr">
        <is>
          <t>3 Step map</t>
        </is>
      </c>
      <c r="C20" s="17" t="inlineStr">
        <is>
          <t>Write one line per step in the order it really happens, and mark the six Yes boxes on each one.</t>
        </is>
      </c>
      <c r="D20" s="23" t="inlineStr">
        <is>
          <t>Meeting 1</t>
        </is>
      </c>
    </row>
    <row r="21" ht="30" customHeight="1">
      <c r="B21" s="27" t="inlineStr">
        <is>
          <t>4 Exceptions</t>
        </is>
      </c>
      <c r="C21" s="17" t="inlineStr">
        <is>
          <t>List the cases that don't follow the normal path and what your team does with them today.</t>
        </is>
      </c>
      <c r="D21" s="23" t="inlineStr">
        <is>
          <t>Meeting 1</t>
        </is>
      </c>
    </row>
    <row r="22" ht="30" customHeight="1">
      <c r="B22" s="28" t="inlineStr">
        <is>
          <t>5 Personal info</t>
        </is>
      </c>
      <c r="C22" s="17" t="inlineStr">
        <is>
          <t>Follow each piece of personal information from where you collect it to every place it ends up.</t>
        </is>
      </c>
      <c r="D22" s="23" t="inlineStr">
        <is>
          <t>Meeting 1</t>
        </is>
      </c>
    </row>
    <row r="23" ht="30" customHeight="1">
      <c r="B23" s="29" t="inlineStr">
        <is>
          <t>6 Time log</t>
        </is>
      </c>
      <c r="C23" s="17" t="inlineStr">
        <is>
          <t>Add a line each time someone does a step, so the workbook can add up the real time each step takes.</t>
        </is>
      </c>
      <c r="D23" s="23" t="inlineStr">
        <is>
          <t>The next two weeks</t>
        </is>
      </c>
    </row>
    <row r="24" ht="30" customHeight="1">
      <c r="B24" s="30" t="inlineStr">
        <is>
          <t>7 Findings and fixes</t>
        </is>
      </c>
      <c r="C24" s="17" t="inlineStr">
        <is>
          <t>See what each step costs in time, read the suggestion and decide together what to change.</t>
        </is>
      </c>
      <c r="D24" s="23" t="inlineStr">
        <is>
          <t>Meeting 2</t>
        </is>
      </c>
    </row>
    <row r="25" ht="30" customHeight="1">
      <c r="B25" s="31" t="inlineStr">
        <is>
          <t>Example tabs</t>
        </is>
      </c>
      <c r="C25" s="17" t="inlineStr">
        <is>
          <t>A fictional volunteer program filled in from the first ask to the last thank-you, so you can see how every tab works.</t>
        </is>
      </c>
      <c r="D25" s="23" t="inlineStr">
        <is>
          <t>Any time</t>
        </is>
      </c>
    </row>
    <row r="27" ht="26" customHeight="1">
      <c r="B27" s="13" t="inlineStr">
        <is>
          <t>HOW TO USE IT</t>
        </is>
      </c>
      <c r="C27" s="14" t="n"/>
      <c r="D27" s="14" t="n"/>
    </row>
    <row r="28" ht="20" customHeight="1">
      <c r="B28" s="15" t="inlineStr">
        <is>
          <t>1.  Pick one workflow that happens often and frustrates the people who do it, like volunteer recruitment, client intake or event registration.</t>
        </is>
      </c>
    </row>
    <row r="29" ht="34" customHeight="1">
      <c r="B29" s="15" t="inlineStr">
        <is>
          <t>2.  Book one meeting with the people who do the work, and fill in the Workflow card and the Stages together. Make sure the end point is when the work is truly finished, including follow-up like thank-yous and reimbursements.</t>
        </is>
      </c>
    </row>
    <row r="30" ht="34" customHeight="1">
      <c r="B30" s="15" t="inlineStr">
        <is>
          <t>3.  Walk through one real example from start to finish and fill in the Step map, one line per step. Map the work as it is today, not how it's supposed to be.</t>
        </is>
      </c>
    </row>
    <row r="31" ht="20" customHeight="1">
      <c r="B31" s="15" t="inlineStr">
        <is>
          <t>4.  Write down the cases that don't fit the normal path in Exceptions, and trace where personal information goes in Personal info.</t>
        </is>
      </c>
    </row>
    <row r="32" ht="34" customHeight="1">
      <c r="B32" s="15" t="inlineStr">
        <is>
          <t>5.  Rather than guessing how long things take, ask the people doing the work to add a line to the Time log each time they do a step over the next two weeks.</t>
        </is>
      </c>
    </row>
    <row r="33" ht="34" customHeight="1">
      <c r="B33" s="15" t="inlineStr">
        <is>
          <t>6.  Meet again and open the Dashboard and Findings and fixes, which show which steps are good to automate, where work waits and how much time each step really takes, so your team can decide what to remove, simplify, connect or automate.</t>
        </is>
      </c>
    </row>
    <row r="35" ht="26" customHeight="1">
      <c r="B35" s="13" t="inlineStr">
        <is>
          <t>A FEW RULES THAT HELP</t>
        </is>
      </c>
      <c r="C35" s="14" t="n"/>
      <c r="D35" s="14" t="n"/>
    </row>
    <row r="36" ht="34" customHeight="1">
      <c r="B36" s="15" t="inlineStr">
        <is>
          <t>Every automation needs an owner, an off switch and a way to tell when it stops working. Keep any decision about a person, like who gets help, a role or money, with a person.</t>
        </is>
      </c>
    </row>
    <row r="37" ht="20" customHeight="1">
      <c r="B37" s="15" t="inlineStr">
        <is>
          <t>Start with one workflow, and once it's working well, map the next one.</t>
        </is>
      </c>
    </row>
    <row r="39" ht="34" customHeight="1">
      <c r="B39" s="32" t="inlineStr">
        <is>
          <t>Free from Nimara · nimara.ca/workflow-mapping-workbook · Free to use and change for your organization. All examples are fictional. This is general information, not legal advice. Written with AI assistance and reviewed by a person.</t>
        </is>
      </c>
    </row>
  </sheetData>
  <mergeCells count="10">
    <mergeCell ref="B33:D33"/>
    <mergeCell ref="B28:D28"/>
    <mergeCell ref="B36:D36"/>
    <mergeCell ref="B37:D37"/>
    <mergeCell ref="B31:D31"/>
    <mergeCell ref="B8:D8"/>
    <mergeCell ref="B32:D32"/>
    <mergeCell ref="B30:D30"/>
    <mergeCell ref="B29:D29"/>
    <mergeCell ref="B39:D39"/>
  </mergeCells>
  <hyperlinks>
    <hyperlink xmlns:r="http://schemas.openxmlformats.org/officeDocument/2006/relationships" ref="D2" r:id="rId1"/>
    <hyperlink xmlns:r="http://schemas.openxmlformats.org/officeDocument/2006/relationships" ref="D3" r:id="rId2"/>
    <hyperlink ref="B17" location="'Dashboard'!A1" display="Dashboard"/>
    <hyperlink ref="B18" location="'1 Workflow card'!A1" display="1 Workflow card"/>
    <hyperlink ref="B19" location="'2 Stages'!A1" display="2 Stages"/>
    <hyperlink ref="B20" location="'3 Step map'!A1" display="3 Step map"/>
    <hyperlink ref="B21" location="'4 Exceptions'!A1" display="4 Exceptions"/>
    <hyperlink ref="B22" location="'5 Personal info'!A1" display="5 Personal info"/>
    <hyperlink ref="B23" location="'6 Time log'!A1" display="6 Time log"/>
    <hyperlink ref="B24" location="'7 Findings and fixes'!A1" display="7 Findings and fixes"/>
    <hyperlink ref="B25" location="'Example Dashboard'!A1" display="Example tabs"/>
  </hyperlinks>
  <pageMargins left="0.75" right="0.75" top="1" bottom="1" header="0.5" footer="0.5"/>
</worksheet>
</file>

<file path=xl/worksheets/sheet2.xml><?xml version="1.0" encoding="utf-8"?>
<worksheet xmlns="http://schemas.openxmlformats.org/spreadsheetml/2006/main">
  <sheetPr>
    <tabColor rgb="001F3A4D"/>
    <outlinePr summaryBelow="1" summaryRight="1"/>
    <pageSetUpPr fitToPage="1"/>
  </sheetPr>
  <dimension ref="A1:N74"/>
  <sheetViews>
    <sheetView showGridLines="0" workbookViewId="0">
      <selection activeCell="A1" sqref="A1"/>
    </sheetView>
  </sheetViews>
  <sheetFormatPr baseColWidth="8" defaultRowHeight="15"/>
  <cols>
    <col width="2.5"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2.5" customWidth="1" min="14" max="14"/>
  </cols>
  <sheetData>
    <row r="1" ht="24" customHeight="1">
      <c r="A1" s="1">
        <f>IF('Start here'!$C$5="","Your organization",'Start here'!$C$5)&amp;"   ·   Workflow Mapping Workbook"</f>
        <v/>
      </c>
      <c r="B1" s="3" t="n"/>
      <c r="C1" s="3" t="n"/>
      <c r="D1" s="3" t="n"/>
      <c r="E1" s="3" t="n"/>
      <c r="F1" s="3" t="n"/>
      <c r="G1" s="3" t="n"/>
      <c r="H1" s="3" t="n"/>
      <c r="I1" s="3" t="n"/>
      <c r="J1" s="3" t="n"/>
      <c r="K1" s="3" t="n"/>
      <c r="L1" s="33" t="inlineStr">
        <is>
          <t>← Contents</t>
        </is>
      </c>
      <c r="N1" s="3" t="n"/>
    </row>
    <row r="2" ht="36" customHeight="1">
      <c r="A2" s="5" t="inlineStr">
        <is>
          <t>Dashboard</t>
        </is>
      </c>
      <c r="B2" s="3" t="n"/>
      <c r="C2" s="3" t="n"/>
      <c r="D2" s="3" t="n"/>
      <c r="E2" s="3" t="n"/>
      <c r="F2" s="3" t="n"/>
      <c r="G2" s="3" t="n"/>
      <c r="H2" s="3" t="n"/>
      <c r="I2" s="3" t="n"/>
      <c r="J2" s="3" t="n"/>
      <c r="K2" s="3" t="n"/>
      <c r="L2" s="7" t="inlineStr">
        <is>
          <t>Open the free guide ↗</t>
        </is>
      </c>
      <c r="M2" s="34" t="n"/>
      <c r="N2" s="3" t="n"/>
    </row>
    <row r="3" ht="26" customHeight="1">
      <c r="A3" s="8" t="inlineStr">
        <is>
          <t>Meeting 2   ·   See where the time goes</t>
        </is>
      </c>
      <c r="B3" s="3" t="n"/>
      <c r="C3" s="3" t="n"/>
      <c r="D3" s="3" t="n"/>
      <c r="E3" s="3" t="n"/>
      <c r="F3" s="3" t="n"/>
      <c r="G3" s="3" t="n"/>
      <c r="H3" s="3" t="n"/>
      <c r="I3" s="3" t="n"/>
      <c r="J3" s="3" t="n"/>
      <c r="K3" s="3" t="n"/>
      <c r="L3" s="7" t="inlineStr">
        <is>
          <t>Book a free assessment ↗</t>
        </is>
      </c>
      <c r="M3" s="34" t="n"/>
      <c r="N3" s="3" t="n"/>
    </row>
    <row r="4" ht="12" customHeight="1"/>
    <row r="5" ht="22" customHeight="1">
      <c r="B5" s="35" t="inlineStr">
        <is>
          <t>Everything on this tab fills in on its own from the Step map, the Time log and Findings and fixes, so there's nothing to type here.</t>
        </is>
      </c>
    </row>
    <row r="6" ht="14" customHeight="1"/>
    <row r="7" ht="22" customHeight="1">
      <c r="B7" s="36" t="inlineStr">
        <is>
          <t>STEPS ON THE MAP</t>
        </is>
      </c>
      <c r="C7" s="3" t="n"/>
      <c r="D7" s="37" t="inlineStr">
        <is>
          <t>GOOD TO AUTOMATE</t>
        </is>
      </c>
      <c r="E7" s="38" t="n"/>
      <c r="F7" s="39" t="inlineStr">
        <is>
          <t>WHERE WORK WAITS</t>
        </is>
      </c>
      <c r="G7" s="40" t="n"/>
      <c r="H7" s="41" t="inlineStr">
        <is>
          <t>PERSONAL INFO</t>
        </is>
      </c>
      <c r="I7" s="42" t="n"/>
      <c r="J7" s="43" t="inlineStr">
        <is>
          <t>MINUTES LOGGED</t>
        </is>
      </c>
      <c r="K7" s="44" t="n"/>
      <c r="L7" s="45" t="inlineStr">
        <is>
          <t>HOURS A MONTH</t>
        </is>
      </c>
      <c r="M7" s="46" t="n"/>
    </row>
    <row r="8" ht="44" customHeight="1">
      <c r="B8" s="47">
        <f>$D$53</f>
        <v/>
      </c>
      <c r="C8" s="3" t="n"/>
      <c r="D8" s="48">
        <f>$D$54</f>
        <v/>
      </c>
      <c r="E8" s="38" t="n"/>
      <c r="F8" s="49">
        <f>$D$55</f>
        <v/>
      </c>
      <c r="G8" s="40" t="n"/>
      <c r="H8" s="50">
        <f>$D$56</f>
        <v/>
      </c>
      <c r="I8" s="42" t="n"/>
      <c r="J8" s="51">
        <f>$D$57</f>
        <v/>
      </c>
      <c r="K8" s="44" t="n"/>
      <c r="L8" s="52">
        <f>$D$59</f>
        <v/>
      </c>
      <c r="M8" s="46" t="n"/>
    </row>
    <row r="9" ht="24" customHeight="1">
      <c r="B9" s="53">
        <f>"from the Step map"</f>
        <v/>
      </c>
      <c r="C9" s="3" t="n"/>
      <c r="D9" s="54">
        <f>"retyped, pasted or reminded"</f>
        <v/>
      </c>
      <c r="E9" s="38" t="n"/>
      <c r="F9" s="55">
        <f>"steps marked Waiting"</f>
        <v/>
      </c>
      <c r="G9" s="40" t="n"/>
      <c r="H9" s="56">
        <f>"steps that touch it"</f>
        <v/>
      </c>
      <c r="I9" s="42" t="n"/>
      <c r="J9" s="57">
        <f>"over "&amp;$D$58&amp;" days in the log"</f>
        <v/>
      </c>
      <c r="K9" s="44" t="n"/>
      <c r="L9" s="58">
        <f>"estimated from the log"</f>
        <v/>
      </c>
      <c r="M9" s="46" t="n"/>
    </row>
    <row r="10" ht="14" customHeight="1"/>
    <row r="11" ht="26" customHeight="1">
      <c r="B11" s="13" t="inlineStr">
        <is>
          <t>WHERE THE TIME GOES</t>
        </is>
      </c>
      <c r="C11" s="14" t="n"/>
      <c r="D11" s="14" t="n"/>
      <c r="E11" s="14" t="n"/>
      <c r="F11" s="14" t="n"/>
      <c r="G11" s="14" t="n"/>
      <c r="H11" s="13" t="inlineStr">
        <is>
          <t>WHAT THE WORKBOOK SUGGESTS</t>
        </is>
      </c>
      <c r="I11" s="14" t="n"/>
      <c r="J11" s="14" t="n"/>
      <c r="K11" s="14" t="n"/>
      <c r="L11" s="14" t="n"/>
      <c r="M11" s="14" t="n"/>
    </row>
    <row r="30" ht="26" customHeight="1">
      <c r="B30" s="13" t="inlineStr">
        <is>
          <t>WHAT THE TEAM DECIDED</t>
        </is>
      </c>
      <c r="C30" s="14" t="n"/>
      <c r="D30" s="14" t="n"/>
      <c r="E30" s="14" t="n"/>
      <c r="F30" s="14" t="n"/>
      <c r="G30" s="14" t="n"/>
      <c r="H30" s="13" t="inlineStr">
        <is>
          <t>STEPS THAT TAKE THE MOST TIME</t>
        </is>
      </c>
      <c r="I30" s="14" t="n"/>
      <c r="J30" s="14" t="n"/>
      <c r="K30" s="14" t="n"/>
      <c r="L30" s="14" t="n"/>
      <c r="M30" s="14" t="n"/>
    </row>
    <row r="31">
      <c r="H31" s="59" t="inlineStr">
        <is>
          <t>Step #</t>
        </is>
      </c>
      <c r="I31" s="59" t="inlineStr">
        <is>
          <t>What happens</t>
        </is>
      </c>
      <c r="K31" s="59" t="inlineStr">
        <is>
          <t>Minutes</t>
        </is>
      </c>
      <c r="L31" s="59" t="inlineStr">
        <is>
          <t>Suggestion</t>
        </is>
      </c>
    </row>
    <row r="32" ht="34" customHeight="1">
      <c r="H32" s="60">
        <f>IFERROR(INDEX('7 Findings and fixes'!$A$8:$A$67,MATCH(LARGE('7 Findings and fixes'!$P$8:$P$67,1),'7 Findings and fixes'!$P$8:$P$67,0)),"")</f>
        <v/>
      </c>
      <c r="I32" s="17">
        <f>IFERROR(INDEX('7 Findings and fixes'!$B$8:$B$67,MATCH(LARGE('7 Findings and fixes'!$P$8:$P$67,1),'7 Findings and fixes'!$P$8:$P$67,0)),"")</f>
        <v/>
      </c>
      <c r="J32" s="17" t="n"/>
      <c r="K32" s="61">
        <f>IFERROR(INDEX('7 Findings and fixes'!$E$8:$E$67,MATCH(LARGE('7 Findings and fixes'!$P$8:$P$67,1),'7 Findings and fixes'!$P$8:$P$67,0)),"")</f>
        <v/>
      </c>
      <c r="L32" s="17">
        <f>IFERROR(INDEX('7 Findings and fixes'!$H$8:$H$67,MATCH(LARGE('7 Findings and fixes'!$P$8:$P$67,1),'7 Findings and fixes'!$P$8:$P$67,0)),"")</f>
        <v/>
      </c>
      <c r="M32" s="17" t="n"/>
    </row>
    <row r="33" ht="34" customHeight="1">
      <c r="H33" s="60">
        <f>IFERROR(INDEX('7 Findings and fixes'!$A$8:$A$67,MATCH(LARGE('7 Findings and fixes'!$P$8:$P$67,2),'7 Findings and fixes'!$P$8:$P$67,0)),"")</f>
        <v/>
      </c>
      <c r="I33" s="17">
        <f>IFERROR(INDEX('7 Findings and fixes'!$B$8:$B$67,MATCH(LARGE('7 Findings and fixes'!$P$8:$P$67,2),'7 Findings and fixes'!$P$8:$P$67,0)),"")</f>
        <v/>
      </c>
      <c r="J33" s="17" t="n"/>
      <c r="K33" s="61">
        <f>IFERROR(INDEX('7 Findings and fixes'!$E$8:$E$67,MATCH(LARGE('7 Findings and fixes'!$P$8:$P$67,2),'7 Findings and fixes'!$P$8:$P$67,0)),"")</f>
        <v/>
      </c>
      <c r="L33" s="17">
        <f>IFERROR(INDEX('7 Findings and fixes'!$H$8:$H$67,MATCH(LARGE('7 Findings and fixes'!$P$8:$P$67,2),'7 Findings and fixes'!$P$8:$P$67,0)),"")</f>
        <v/>
      </c>
      <c r="M33" s="17" t="n"/>
    </row>
    <row r="34" ht="34" customHeight="1">
      <c r="H34" s="60">
        <f>IFERROR(INDEX('7 Findings and fixes'!$A$8:$A$67,MATCH(LARGE('7 Findings and fixes'!$P$8:$P$67,3),'7 Findings and fixes'!$P$8:$P$67,0)),"")</f>
        <v/>
      </c>
      <c r="I34" s="17">
        <f>IFERROR(INDEX('7 Findings and fixes'!$B$8:$B$67,MATCH(LARGE('7 Findings and fixes'!$P$8:$P$67,3),'7 Findings and fixes'!$P$8:$P$67,0)),"")</f>
        <v/>
      </c>
      <c r="J34" s="17" t="n"/>
      <c r="K34" s="61">
        <f>IFERROR(INDEX('7 Findings and fixes'!$E$8:$E$67,MATCH(LARGE('7 Findings and fixes'!$P$8:$P$67,3),'7 Findings and fixes'!$P$8:$P$67,0)),"")</f>
        <v/>
      </c>
      <c r="L34" s="17">
        <f>IFERROR(INDEX('7 Findings and fixes'!$H$8:$H$67,MATCH(LARGE('7 Findings and fixes'!$P$8:$P$67,3),'7 Findings and fixes'!$P$8:$P$67,0)),"")</f>
        <v/>
      </c>
      <c r="M34" s="17" t="n"/>
    </row>
    <row r="35" ht="34" customHeight="1">
      <c r="H35" s="60">
        <f>IFERROR(INDEX('7 Findings and fixes'!$A$8:$A$67,MATCH(LARGE('7 Findings and fixes'!$P$8:$P$67,4),'7 Findings and fixes'!$P$8:$P$67,0)),"")</f>
        <v/>
      </c>
      <c r="I35" s="17">
        <f>IFERROR(INDEX('7 Findings and fixes'!$B$8:$B$67,MATCH(LARGE('7 Findings and fixes'!$P$8:$P$67,4),'7 Findings and fixes'!$P$8:$P$67,0)),"")</f>
        <v/>
      </c>
      <c r="J35" s="17" t="n"/>
      <c r="K35" s="61">
        <f>IFERROR(INDEX('7 Findings and fixes'!$E$8:$E$67,MATCH(LARGE('7 Findings and fixes'!$P$8:$P$67,4),'7 Findings and fixes'!$P$8:$P$67,0)),"")</f>
        <v/>
      </c>
      <c r="L35" s="17">
        <f>IFERROR(INDEX('7 Findings and fixes'!$H$8:$H$67,MATCH(LARGE('7 Findings and fixes'!$P$8:$P$67,4),'7 Findings and fixes'!$P$8:$P$67,0)),"")</f>
        <v/>
      </c>
      <c r="M35" s="17" t="n"/>
    </row>
    <row r="36" ht="34" customHeight="1">
      <c r="H36" s="60">
        <f>IFERROR(INDEX('7 Findings and fixes'!$A$8:$A$67,MATCH(LARGE('7 Findings and fixes'!$P$8:$P$67,5),'7 Findings and fixes'!$P$8:$P$67,0)),"")</f>
        <v/>
      </c>
      <c r="I36" s="17">
        <f>IFERROR(INDEX('7 Findings and fixes'!$B$8:$B$67,MATCH(LARGE('7 Findings and fixes'!$P$8:$P$67,5),'7 Findings and fixes'!$P$8:$P$67,0)),"")</f>
        <v/>
      </c>
      <c r="J36" s="17" t="n"/>
      <c r="K36" s="61">
        <f>IFERROR(INDEX('7 Findings and fixes'!$E$8:$E$67,MATCH(LARGE('7 Findings and fixes'!$P$8:$P$67,5),'7 Findings and fixes'!$P$8:$P$67,0)),"")</f>
        <v/>
      </c>
      <c r="L36" s="17">
        <f>IFERROR(INDEX('7 Findings and fixes'!$H$8:$H$67,MATCH(LARGE('7 Findings and fixes'!$P$8:$P$67,5),'7 Findings and fixes'!$P$8:$P$67,0)),"")</f>
        <v/>
      </c>
      <c r="M36" s="17" t="n"/>
    </row>
    <row r="38">
      <c r="H38" s="62" t="inlineStr">
        <is>
          <t>Steps appear here once the Time log has minutes for them.</t>
        </is>
      </c>
    </row>
    <row r="50" ht="26" customHeight="1">
      <c r="B50" s="13" t="inlineStr">
        <is>
          <t>NUMBERS BEHIND THE CHARTS</t>
        </is>
      </c>
      <c r="C50" s="14" t="n"/>
      <c r="D50" s="14" t="n"/>
      <c r="E50" s="14" t="n"/>
      <c r="F50" s="14" t="n"/>
      <c r="G50" s="14" t="n"/>
      <c r="H50" s="14" t="n"/>
      <c r="I50" s="14" t="n"/>
      <c r="J50" s="14" t="n"/>
      <c r="K50" s="14" t="n"/>
      <c r="L50" s="14" t="n"/>
      <c r="M50" s="14" t="n"/>
    </row>
    <row r="51">
      <c r="B51" s="62" t="inlineStr">
        <is>
          <t>These fill in on their own, and the tiles and charts above read from them.</t>
        </is>
      </c>
    </row>
    <row r="53">
      <c r="B53" s="63" t="inlineStr">
        <is>
          <t>Steps on the map</t>
        </is>
      </c>
      <c r="C53" s="64" t="n"/>
      <c r="D53" s="65">
        <f>COUNTA('3 Step map'!$C$8:$C$67)</f>
        <v/>
      </c>
    </row>
    <row r="54">
      <c r="B54" s="63" t="inlineStr">
        <is>
          <t>Steps that look good to automate</t>
        </is>
      </c>
      <c r="C54" s="64" t="n"/>
      <c r="D54" s="65">
        <f>COUNTIF('7 Findings and fixes'!$H$8:$H$67,"Good to automate")</f>
        <v/>
      </c>
    </row>
    <row r="55">
      <c r="B55" s="63" t="inlineStr">
        <is>
          <t>Steps where work waits</t>
        </is>
      </c>
      <c r="C55" s="64" t="n"/>
      <c r="D55" s="65">
        <f>COUNTIF('3 Step map'!$L$8:$L$67,"Yes")</f>
        <v/>
      </c>
    </row>
    <row r="56">
      <c r="B56" s="63" t="inlineStr">
        <is>
          <t>Steps that touch personal information</t>
        </is>
      </c>
      <c r="C56" s="64" t="n"/>
      <c r="D56" s="65">
        <f>COUNTIF('3 Step map'!$G$8:$G$67,"Yes")</f>
        <v/>
      </c>
    </row>
    <row r="57">
      <c r="B57" s="63" t="inlineStr">
        <is>
          <t>Minutes logged so far</t>
        </is>
      </c>
      <c r="C57" s="64" t="n"/>
      <c r="D57" s="66">
        <f>SUM('6 Time log'!$E$8:$E$207)</f>
        <v/>
      </c>
    </row>
    <row r="58">
      <c r="B58" s="63" t="inlineStr">
        <is>
          <t>Days covered by the log</t>
        </is>
      </c>
      <c r="C58" s="64" t="n"/>
      <c r="D58" s="65">
        <f>IF(COUNT('6 Time log'!$A$8:$A$207)=0,0,MAX('6 Time log'!$A$8:$A$207)-MIN('6 Time log'!$A$8:$A$207)+1)</f>
        <v/>
      </c>
    </row>
    <row r="59">
      <c r="B59" s="63" t="inlineStr">
        <is>
          <t>Estimated hours per month</t>
        </is>
      </c>
      <c r="C59" s="64" t="n"/>
      <c r="D59" s="67">
        <f>IF(D58=0,0,D57/D58*30/60)</f>
        <v/>
      </c>
    </row>
    <row r="62">
      <c r="B62" s="68" t="inlineStr">
        <is>
          <t>Stage</t>
        </is>
      </c>
      <c r="C62" s="68" t="inlineStr">
        <is>
          <t>Minutes</t>
        </is>
      </c>
      <c r="E62" s="68" t="inlineStr">
        <is>
          <t>Suggestion</t>
        </is>
      </c>
      <c r="F62" s="68" t="inlineStr">
        <is>
          <t>Steps</t>
        </is>
      </c>
      <c r="H62" s="68" t="inlineStr">
        <is>
          <t>Our decision</t>
        </is>
      </c>
      <c r="I62" s="68" t="inlineStr">
        <is>
          <t>Steps</t>
        </is>
      </c>
    </row>
    <row r="63">
      <c r="B63" s="63">
        <f>IF('2 Stages'!B8="","",'2 Stages'!B8)</f>
        <v/>
      </c>
      <c r="C63" s="69">
        <f>IF(B63="","",SUMIF('7 Findings and fixes'!$Q$8:$Q$67,B63,'7 Findings and fixes'!$E$8:$E$67))</f>
        <v/>
      </c>
      <c r="E63" s="63" t="inlineStr">
        <is>
          <t>Good to automate</t>
        </is>
      </c>
      <c r="F63" s="69">
        <f>COUNTIF('7 Findings and fixes'!$H$8:$H$67,E63)</f>
        <v/>
      </c>
      <c r="H63" s="63" t="inlineStr">
        <is>
          <t>Remove it</t>
        </is>
      </c>
      <c r="I63" s="69">
        <f>COUNTIF('7 Findings and fixes'!$I$8:$I$67,H63)</f>
        <v/>
      </c>
    </row>
    <row r="64">
      <c r="B64" s="63">
        <f>IF('2 Stages'!B9="","",'2 Stages'!B9)</f>
        <v/>
      </c>
      <c r="C64" s="69">
        <f>IF(B64="","",SUMIF('7 Findings and fixes'!$Q$8:$Q$67,B64,'7 Findings and fixes'!$E$8:$E$67))</f>
        <v/>
      </c>
      <c r="E64" s="63" t="inlineStr">
        <is>
          <t>Look at the wait</t>
        </is>
      </c>
      <c r="F64" s="69">
        <f>COUNTIF('7 Findings and fixes'!$H$8:$H$67,E64)</f>
        <v/>
      </c>
      <c r="H64" s="63" t="inlineStr">
        <is>
          <t>Simplify it</t>
        </is>
      </c>
      <c r="I64" s="69">
        <f>COUNTIF('7 Findings and fixes'!$I$8:$I$67,H64)</f>
        <v/>
      </c>
    </row>
    <row r="65">
      <c r="B65" s="63">
        <f>IF('2 Stages'!B10="","",'2 Stages'!B10)</f>
        <v/>
      </c>
      <c r="C65" s="69">
        <f>IF(B65="","",SUMIF('7 Findings and fixes'!$Q$8:$Q$67,B65,'7 Findings and fixes'!$E$8:$E$67))</f>
        <v/>
      </c>
      <c r="E65" s="63" t="inlineStr">
        <is>
          <t>Keep with a person</t>
        </is>
      </c>
      <c r="F65" s="69">
        <f>COUNTIF('7 Findings and fixes'!$H$8:$H$67,E65)</f>
        <v/>
      </c>
      <c r="H65" s="63" t="inlineStr">
        <is>
          <t>Connect tools</t>
        </is>
      </c>
      <c r="I65" s="69">
        <f>COUNTIF('7 Findings and fixes'!$I$8:$I$67,H65)</f>
        <v/>
      </c>
    </row>
    <row r="66">
      <c r="B66" s="63">
        <f>IF('2 Stages'!B11="","",'2 Stages'!B11)</f>
        <v/>
      </c>
      <c r="C66" s="69">
        <f>IF(B66="","",SUMIF('7 Findings and fixes'!$Q$8:$Q$67,B66,'7 Findings and fixes'!$E$8:$E$67))</f>
        <v/>
      </c>
      <c r="E66" s="63" t="inlineStr">
        <is>
          <t>No suggestion</t>
        </is>
      </c>
      <c r="F66" s="69">
        <f>MAX(0,$D$53-SUM(F63:F65))</f>
        <v/>
      </c>
      <c r="H66" s="63" t="inlineStr">
        <is>
          <t>Automate it</t>
        </is>
      </c>
      <c r="I66" s="69">
        <f>COUNTIF('7 Findings and fixes'!$I$8:$I$67,H66)</f>
        <v/>
      </c>
    </row>
    <row r="67">
      <c r="B67" s="63">
        <f>IF('2 Stages'!B12="","",'2 Stages'!B12)</f>
        <v/>
      </c>
      <c r="C67" s="69">
        <f>IF(B67="","",SUMIF('7 Findings and fixes'!$Q$8:$Q$67,B67,'7 Findings and fixes'!$E$8:$E$67))</f>
        <v/>
      </c>
      <c r="H67" s="63" t="inlineStr">
        <is>
          <t>Keep with a person</t>
        </is>
      </c>
      <c r="I67" s="69">
        <f>COUNTIF('7 Findings and fixes'!$I$8:$I$67,H67)</f>
        <v/>
      </c>
    </row>
    <row r="68">
      <c r="B68" s="63">
        <f>IF('2 Stages'!B13="","",'2 Stages'!B13)</f>
        <v/>
      </c>
      <c r="C68" s="69">
        <f>IF(B68="","",SUMIF('7 Findings and fixes'!$Q$8:$Q$67,B68,'7 Findings and fixes'!$E$8:$E$67))</f>
        <v/>
      </c>
      <c r="H68" s="63" t="inlineStr">
        <is>
          <t>Leave as is</t>
        </is>
      </c>
      <c r="I68" s="69">
        <f>COUNTIF('7 Findings and fixes'!$I$8:$I$67,H68)</f>
        <v/>
      </c>
    </row>
    <row r="69">
      <c r="B69" s="63">
        <f>IF('2 Stages'!B14="","",'2 Stages'!B14)</f>
        <v/>
      </c>
      <c r="C69" s="69">
        <f>IF(B69="","",SUMIF('7 Findings and fixes'!$Q$8:$Q$67,B69,'7 Findings and fixes'!$E$8:$E$67))</f>
        <v/>
      </c>
      <c r="H69" s="63" t="inlineStr">
        <is>
          <t>Not decided yet</t>
        </is>
      </c>
      <c r="I69" s="69">
        <f>MAX(0,$D$53-SUM(I63:I68))</f>
        <v/>
      </c>
    </row>
    <row r="70">
      <c r="B70" s="63">
        <f>IF('2 Stages'!B15="","",'2 Stages'!B15)</f>
        <v/>
      </c>
      <c r="C70" s="69">
        <f>IF(B70="","",SUMIF('7 Findings and fixes'!$Q$8:$Q$67,B70,'7 Findings and fixes'!$E$8:$E$67))</f>
        <v/>
      </c>
    </row>
    <row r="71">
      <c r="B71" s="63">
        <f>IF('2 Stages'!B16="","",'2 Stages'!B16)</f>
        <v/>
      </c>
      <c r="C71" s="69">
        <f>IF(B71="","",SUMIF('7 Findings and fixes'!$Q$8:$Q$67,B71,'7 Findings and fixes'!$E$8:$E$67))</f>
        <v/>
      </c>
    </row>
    <row r="72">
      <c r="B72" s="63">
        <f>IF('2 Stages'!B17="","",'2 Stages'!B17)</f>
        <v/>
      </c>
      <c r="C72" s="69">
        <f>IF(B72="","",SUMIF('7 Findings and fixes'!$Q$8:$Q$67,B72,'7 Findings and fixes'!$E$8:$E$67))</f>
        <v/>
      </c>
    </row>
    <row r="73">
      <c r="B73" s="63">
        <f>IF('2 Stages'!B18="","",'2 Stages'!B18)</f>
        <v/>
      </c>
      <c r="C73" s="69">
        <f>IF(B73="","",SUMIF('7 Findings and fixes'!$Q$8:$Q$67,B73,'7 Findings and fixes'!$E$8:$E$67))</f>
        <v/>
      </c>
    </row>
    <row r="74">
      <c r="B74" s="63">
        <f>IF('2 Stages'!B19="","",'2 Stages'!B19)</f>
        <v/>
      </c>
      <c r="C74" s="69">
        <f>IF(B74="","",SUMIF('7 Findings and fixes'!$Q$8:$Q$67,B74,'7 Findings and fixes'!$E$8:$E$67))</f>
        <v/>
      </c>
    </row>
  </sheetData>
  <mergeCells count="41">
    <mergeCell ref="L2:M2"/>
    <mergeCell ref="I34:J34"/>
    <mergeCell ref="B54:C54"/>
    <mergeCell ref="L7:M7"/>
    <mergeCell ref="B7:C7"/>
    <mergeCell ref="B59:C59"/>
    <mergeCell ref="L32:M32"/>
    <mergeCell ref="I36:J36"/>
    <mergeCell ref="B56:C56"/>
    <mergeCell ref="H9:I9"/>
    <mergeCell ref="F7:G7"/>
    <mergeCell ref="B58:C58"/>
    <mergeCell ref="J9:K9"/>
    <mergeCell ref="L3:M3"/>
    <mergeCell ref="I32:J32"/>
    <mergeCell ref="L33:M33"/>
    <mergeCell ref="B57:C57"/>
    <mergeCell ref="B8:C8"/>
    <mergeCell ref="L8:M8"/>
    <mergeCell ref="B53:C53"/>
    <mergeCell ref="F8:G8"/>
    <mergeCell ref="L35:M35"/>
    <mergeCell ref="D7:E7"/>
    <mergeCell ref="B5:M5"/>
    <mergeCell ref="H7:I7"/>
    <mergeCell ref="J7:K7"/>
    <mergeCell ref="I33:J33"/>
    <mergeCell ref="L1:M1"/>
    <mergeCell ref="B9:C9"/>
    <mergeCell ref="L31:M31"/>
    <mergeCell ref="D9:E9"/>
    <mergeCell ref="F9:G9"/>
    <mergeCell ref="L9:M9"/>
    <mergeCell ref="D8:E8"/>
    <mergeCell ref="B55:C55"/>
    <mergeCell ref="I35:J35"/>
    <mergeCell ref="L34:M34"/>
    <mergeCell ref="I31:J31"/>
    <mergeCell ref="H8:I8"/>
    <mergeCell ref="L36:M36"/>
    <mergeCell ref="J8:K8"/>
  </mergeCells>
  <conditionalFormatting sqref="L32:M36">
    <cfRule type="cellIs" priority="1" operator="equal" dxfId="0">
      <formula>"Good to automate"</formula>
    </cfRule>
    <cfRule type="cellIs" priority="2" operator="equal" dxfId="1">
      <formula>"Keep with a person"</formula>
    </cfRule>
    <cfRule type="cellIs" priority="3" operator="equal" dxfId="2">
      <formula>"Look at the wait"</formula>
    </cfRule>
  </conditionalFormatting>
  <hyperlinks>
    <hyperlink ref="L1" location="'Start here'!A1" display="← Contents"/>
    <hyperlink xmlns:r="http://schemas.openxmlformats.org/officeDocument/2006/relationships" ref="L2" r:id="rId1"/>
    <hyperlink xmlns:r="http://schemas.openxmlformats.org/officeDocument/2006/relationships" ref="L3" r:id="rId2"/>
  </hyperlinks>
  <pageMargins left="0.75" right="0.75" top="1" bottom="1" header="0.5" footer="0.5"/>
  <pageSetup orientation="landscape" fitToHeight="0" fitToWidth="1"/>
  <drawing xmlns:r="http://schemas.openxmlformats.org/officeDocument/2006/relationships" r:id="rId3"/>
</worksheet>
</file>

<file path=xl/worksheets/sheet3.xml><?xml version="1.0" encoding="utf-8"?>
<worksheet xmlns="http://schemas.openxmlformats.org/spreadsheetml/2006/main">
  <sheetPr>
    <tabColor rgb="00E07A3F"/>
    <outlinePr summaryBelow="1" summaryRight="1"/>
    <pageSetUpPr fitToPage="1"/>
  </sheetPr>
  <dimension ref="A1:C18"/>
  <sheetViews>
    <sheetView showGridLines="0" workbookViewId="0">
      <pane ySplit="7" topLeftCell="A8" activePane="bottomLeft" state="frozen"/>
      <selection pane="bottomLeft" activeCell="A1" sqref="A1"/>
    </sheetView>
  </sheetViews>
  <sheetFormatPr baseColWidth="8" defaultRowHeight="15"/>
  <cols>
    <col width="34" customWidth="1" min="1" max="1"/>
    <col width="82" customWidth="1" min="2" max="2"/>
    <col width="48" customWidth="1" min="3" max="3"/>
  </cols>
  <sheetData>
    <row r="1" ht="24" customHeight="1">
      <c r="A1" s="70">
        <f>IF('Start here'!$C$5="","Your organization",'Start here'!$C$5)&amp;"   ·   Workflow Mapping Workbook"</f>
        <v/>
      </c>
      <c r="B1" s="71" t="n"/>
      <c r="C1" s="72" t="inlineStr">
        <is>
          <t>← Contents</t>
        </is>
      </c>
    </row>
    <row r="2" ht="36" customHeight="1">
      <c r="A2" s="73" t="inlineStr">
        <is>
          <t>Workflow card</t>
        </is>
      </c>
      <c r="B2" s="71" t="n"/>
      <c r="C2" s="74" t="inlineStr">
        <is>
          <t>Open the free guide ↗</t>
        </is>
      </c>
    </row>
    <row r="3" ht="26" customHeight="1">
      <c r="A3" s="75" t="inlineStr">
        <is>
          <t>Meeting 1   ·   Write it down</t>
        </is>
      </c>
      <c r="B3" s="71" t="n"/>
      <c r="C3" s="74" t="inlineStr">
        <is>
          <t>Book a free assessment ↗</t>
        </is>
      </c>
    </row>
    <row r="4" ht="12" customHeight="1"/>
    <row r="5" ht="32" customHeight="1">
      <c r="A5" s="76" t="inlineStr">
        <is>
          <t>Describe the whole workflow in a few lines before you map the steps. The end point is when the work is truly finished, including any follow-up.</t>
        </is>
      </c>
    </row>
    <row r="6" ht="10" customHeight="1"/>
    <row r="7" ht="36" customHeight="1">
      <c r="A7" s="77" t="inlineStr">
        <is>
          <t>Question</t>
        </is>
      </c>
      <c r="B7" s="77" t="inlineStr">
        <is>
          <t>Your answer</t>
        </is>
      </c>
      <c r="C7" s="77" t="inlineStr">
        <is>
          <t>Tip</t>
        </is>
      </c>
    </row>
    <row r="8" ht="34" customHeight="1">
      <c r="A8" s="78" t="inlineStr">
        <is>
          <t>Workflow name</t>
        </is>
      </c>
      <c r="B8" s="79" t="n"/>
      <c r="C8" s="80" t="inlineStr">
        <is>
          <t>Name it the way your team talks about it.</t>
        </is>
      </c>
    </row>
    <row r="9" ht="36" customHeight="1">
      <c r="A9" s="78" t="inlineStr">
        <is>
          <t>Why we're mapping it</t>
        </is>
      </c>
      <c r="B9" s="79" t="n"/>
      <c r="C9" s="80" t="inlineStr">
        <is>
          <t>What's frustrating, slow or risky about it today?</t>
        </is>
      </c>
    </row>
    <row r="10" ht="36" customHeight="1">
      <c r="A10" s="78" t="inlineStr">
        <is>
          <t>Owner (one person)</t>
        </is>
      </c>
      <c r="B10" s="79" t="n"/>
      <c r="C10" s="80" t="inlineStr">
        <is>
          <t>The person accountable for the whole workflow, not every step.</t>
        </is>
      </c>
    </row>
    <row r="11" ht="36" customHeight="1">
      <c r="A11" s="78" t="inlineStr">
        <is>
          <t>Roles involved</t>
        </is>
      </c>
      <c r="B11" s="79" t="n"/>
      <c r="C11" s="80" t="inlineStr">
        <is>
          <t>List roles, not names, so the map still works when people change.</t>
        </is>
      </c>
    </row>
    <row r="12" ht="36" customHeight="1">
      <c r="A12" s="78" t="inlineStr">
        <is>
          <t>Starts when</t>
        </is>
      </c>
      <c r="B12" s="79" t="n"/>
      <c r="C12" s="80" t="inlineStr">
        <is>
          <t>The trigger. Often earlier than you think, like noticing a need.</t>
        </is>
      </c>
    </row>
    <row r="13" ht="36" customHeight="1">
      <c r="A13" s="78" t="inlineStr">
        <is>
          <t>Ends when</t>
        </is>
      </c>
      <c r="B13" s="79" t="n"/>
      <c r="C13" s="80" t="inlineStr">
        <is>
          <t>When it's truly done, including thank-yous, payments and records.</t>
        </is>
      </c>
    </row>
    <row r="14" ht="34" customHeight="1">
      <c r="A14" s="78" t="inlineStr">
        <is>
          <t>How often it happens</t>
        </is>
      </c>
      <c r="B14" s="79" t="n"/>
      <c r="C14" s="80" t="inlineStr">
        <is>
          <t>A rough count per month is fine.</t>
        </is>
      </c>
    </row>
    <row r="15" ht="36" customHeight="1">
      <c r="A15" s="78" t="inlineStr">
        <is>
          <t>Tools and places used</t>
        </is>
      </c>
      <c r="B15" s="79" t="n"/>
      <c r="C15" s="80" t="inlineStr">
        <is>
          <t>Forms, spreadsheets, email, paper, shared drive, software.</t>
        </is>
      </c>
    </row>
    <row r="16" ht="34" customHeight="1">
      <c r="A16" s="78" t="inlineStr">
        <is>
          <t>What a good result looks like</t>
        </is>
      </c>
      <c r="B16" s="79" t="n"/>
      <c r="C16" s="80" t="inlineStr">
        <is>
          <t>How you'd know this workflow is working well.</t>
        </is>
      </c>
    </row>
    <row r="17" ht="34" customHeight="1">
      <c r="A17" s="78" t="inlineStr">
        <is>
          <t>Mapped on and by</t>
        </is>
      </c>
      <c r="B17" s="79" t="n"/>
      <c r="C17" s="80" t="inlineStr">
        <is>
          <t>Date and the people in the room.</t>
        </is>
      </c>
    </row>
    <row r="18" ht="36" customHeight="1">
      <c r="A18" s="78" t="inlineStr">
        <is>
          <t>Next review date</t>
        </is>
      </c>
      <c r="B18" s="79" t="n"/>
      <c r="C18" s="80" t="inlineStr">
        <is>
          <t>Maps go stale. Check it again in six months or after a change.</t>
        </is>
      </c>
    </row>
  </sheetData>
  <mergeCells count="1">
    <mergeCell ref="A5:C5"/>
  </mergeCells>
  <hyperlinks>
    <hyperlink ref="C1" location="'Start here'!A1" display="← Contents"/>
    <hyperlink xmlns:r="http://schemas.openxmlformats.org/officeDocument/2006/relationships" ref="C2" r:id="rId1"/>
    <hyperlink xmlns:r="http://schemas.openxmlformats.org/officeDocument/2006/relationships" ref="C3" r:id="rId2"/>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2A9D8F"/>
    <outlinePr summaryBelow="1" summaryRight="1"/>
    <pageSetUpPr fitToPage="1"/>
  </sheetPr>
  <dimension ref="A1:F1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9" customWidth="1" min="1" max="1"/>
    <col width="24" customWidth="1" min="2" max="2"/>
    <col width="36" customWidth="1" min="3" max="3"/>
    <col width="36" customWidth="1" min="4" max="4"/>
    <col width="22" customWidth="1" min="5" max="5"/>
    <col width="40" customWidth="1" min="6" max="6"/>
  </cols>
  <sheetData>
    <row r="1" ht="24" customHeight="1">
      <c r="A1" s="81">
        <f>IF('Start here'!$C$5="","Your organization",'Start here'!$C$5)&amp;"   ·   Workflow Mapping Workbook"</f>
        <v/>
      </c>
      <c r="B1" s="82" t="n"/>
      <c r="C1" s="82" t="n"/>
      <c r="D1" s="82" t="n"/>
      <c r="E1" s="82" t="n"/>
      <c r="F1" s="83" t="inlineStr">
        <is>
          <t>← Contents</t>
        </is>
      </c>
    </row>
    <row r="2" ht="36" customHeight="1">
      <c r="A2" s="84" t="inlineStr">
        <is>
          <t>Stages</t>
        </is>
      </c>
      <c r="B2" s="82" t="n"/>
      <c r="C2" s="82" t="n"/>
      <c r="D2" s="82" t="n"/>
      <c r="E2" s="82" t="n"/>
      <c r="F2" s="85" t="inlineStr">
        <is>
          <t>Open the free guide ↗</t>
        </is>
      </c>
    </row>
    <row r="3" ht="26" customHeight="1">
      <c r="A3" s="86" t="inlineStr">
        <is>
          <t>Meeting 1   ·   Write it down</t>
        </is>
      </c>
      <c r="B3" s="82" t="n"/>
      <c r="C3" s="82" t="n"/>
      <c r="D3" s="82" t="n"/>
      <c r="E3" s="82" t="n"/>
      <c r="F3" s="85" t="inlineStr">
        <is>
          <t>Book a free assessment ↗</t>
        </is>
      </c>
    </row>
    <row r="4" ht="12" customHeight="1"/>
    <row r="5" ht="32" customHeight="1">
      <c r="A5" s="76" t="inlineStr">
        <is>
          <t>Break the work into big chunks first, like recruit, sign up, screen, onboard, schedule, shift and close out. You'll pick a stage for each step on the Step map.</t>
        </is>
      </c>
    </row>
    <row r="6" ht="10" customHeight="1"/>
    <row r="7" ht="36" customHeight="1">
      <c r="A7" s="87" t="inlineStr">
        <is>
          <t>Stage #</t>
        </is>
      </c>
      <c r="B7" s="87" t="inlineStr">
        <is>
          <t>Stage name</t>
        </is>
      </c>
      <c r="C7" s="87" t="inlineStr">
        <is>
          <t>Starts when</t>
        </is>
      </c>
      <c r="D7" s="87" t="inlineStr">
        <is>
          <t>Ends when</t>
        </is>
      </c>
      <c r="E7" s="87" t="inlineStr">
        <is>
          <t>Main role</t>
        </is>
      </c>
      <c r="F7" s="87" t="inlineStr">
        <is>
          <t>Notes</t>
        </is>
      </c>
    </row>
    <row r="8" ht="24" customHeight="1">
      <c r="A8" s="88" t="n">
        <v>1</v>
      </c>
      <c r="B8" s="89" t="n"/>
      <c r="C8" s="79" t="n"/>
      <c r="D8" s="79" t="n"/>
      <c r="E8" s="79" t="n"/>
      <c r="F8" s="79" t="n"/>
    </row>
    <row r="9" ht="24" customHeight="1">
      <c r="A9" s="88" t="n">
        <v>2</v>
      </c>
      <c r="B9" s="89" t="n"/>
      <c r="C9" s="79" t="n"/>
      <c r="D9" s="79" t="n"/>
      <c r="E9" s="79" t="n"/>
      <c r="F9" s="79" t="n"/>
    </row>
    <row r="10" ht="24" customHeight="1">
      <c r="A10" s="88" t="n">
        <v>3</v>
      </c>
      <c r="B10" s="89" t="n"/>
      <c r="C10" s="79" t="n"/>
      <c r="D10" s="79" t="n"/>
      <c r="E10" s="79" t="n"/>
      <c r="F10" s="79" t="n"/>
    </row>
    <row r="11" ht="24" customHeight="1">
      <c r="A11" s="88" t="n">
        <v>4</v>
      </c>
      <c r="B11" s="89" t="n"/>
      <c r="C11" s="79" t="n"/>
      <c r="D11" s="79" t="n"/>
      <c r="E11" s="79" t="n"/>
      <c r="F11" s="79" t="n"/>
    </row>
    <row r="12" ht="24" customHeight="1">
      <c r="A12" s="88" t="n">
        <v>5</v>
      </c>
      <c r="B12" s="89" t="n"/>
      <c r="C12" s="79" t="n"/>
      <c r="D12" s="79" t="n"/>
      <c r="E12" s="79" t="n"/>
      <c r="F12" s="79" t="n"/>
    </row>
    <row r="13" ht="24" customHeight="1">
      <c r="A13" s="88" t="n">
        <v>6</v>
      </c>
      <c r="B13" s="89" t="n"/>
      <c r="C13" s="79" t="n"/>
      <c r="D13" s="79" t="n"/>
      <c r="E13" s="79" t="n"/>
      <c r="F13" s="79" t="n"/>
    </row>
    <row r="14" ht="24" customHeight="1">
      <c r="A14" s="88" t="n">
        <v>7</v>
      </c>
      <c r="B14" s="89" t="n"/>
      <c r="C14" s="79" t="n"/>
      <c r="D14" s="79" t="n"/>
      <c r="E14" s="79" t="n"/>
      <c r="F14" s="79" t="n"/>
    </row>
    <row r="15" ht="24" customHeight="1">
      <c r="A15" s="88" t="n">
        <v>8</v>
      </c>
      <c r="B15" s="89" t="n"/>
      <c r="C15" s="79" t="n"/>
      <c r="D15" s="79" t="n"/>
      <c r="E15" s="79" t="n"/>
      <c r="F15" s="79" t="n"/>
    </row>
    <row r="16" ht="24" customHeight="1">
      <c r="A16" s="88" t="n">
        <v>9</v>
      </c>
      <c r="B16" s="89" t="n"/>
      <c r="C16" s="79" t="n"/>
      <c r="D16" s="79" t="n"/>
      <c r="E16" s="79" t="n"/>
      <c r="F16" s="79" t="n"/>
    </row>
    <row r="17" ht="24" customHeight="1">
      <c r="A17" s="88" t="n">
        <v>10</v>
      </c>
      <c r="B17" s="89" t="n"/>
      <c r="C17" s="79" t="n"/>
      <c r="D17" s="79" t="n"/>
      <c r="E17" s="79" t="n"/>
      <c r="F17" s="79" t="n"/>
    </row>
    <row r="18" ht="24" customHeight="1">
      <c r="A18" s="88" t="n">
        <v>11</v>
      </c>
      <c r="B18" s="89" t="n"/>
      <c r="C18" s="79" t="n"/>
      <c r="D18" s="79" t="n"/>
      <c r="E18" s="79" t="n"/>
      <c r="F18" s="79" t="n"/>
    </row>
    <row r="19" ht="24" customHeight="1">
      <c r="A19" s="88" t="n">
        <v>12</v>
      </c>
      <c r="B19" s="89" t="n"/>
      <c r="C19" s="79" t="n"/>
      <c r="D19" s="79" t="n"/>
      <c r="E19" s="79" t="n"/>
      <c r="F19" s="79" t="n"/>
    </row>
  </sheetData>
  <mergeCells count="1">
    <mergeCell ref="A5:F5"/>
  </mergeCells>
  <hyperlinks>
    <hyperlink ref="F1" location="'Start here'!A1" display="← Contents"/>
    <hyperlink xmlns:r="http://schemas.openxmlformats.org/officeDocument/2006/relationships" ref="F2" r:id="rId1"/>
    <hyperlink xmlns:r="http://schemas.openxmlformats.org/officeDocument/2006/relationships" ref="F3" r:id="rId2"/>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2F80ED"/>
    <outlinePr summaryBelow="1" summaryRight="1"/>
    <pageSetUpPr fitToPage="1"/>
  </sheetPr>
  <dimension ref="A1:P67"/>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7" customWidth="1" min="1" max="1"/>
    <col width="13" customWidth="1" min="2" max="2"/>
    <col width="38" customWidth="1" min="3" max="3"/>
    <col width="18" customWidth="1" min="4" max="4"/>
    <col width="18" customWidth="1" min="5" max="5"/>
    <col width="24" customWidth="1" min="6" max="6"/>
    <col width="10" customWidth="1" min="7" max="7"/>
    <col width="16" customWidth="1" min="8" max="8"/>
    <col width="18" customWidth="1" min="9" max="9"/>
    <col width="10" customWidth="1" min="10" max="10"/>
    <col width="10" customWidth="1" min="11" max="11"/>
    <col width="10" customWidth="1" min="12" max="12"/>
    <col width="10" customWidth="1" min="13" max="13"/>
    <col width="10" customWidth="1" min="14" max="14"/>
    <col width="10" customWidth="1" min="15" max="15"/>
    <col width="34" customWidth="1" min="16" max="16"/>
  </cols>
  <sheetData>
    <row r="1" ht="24" customHeight="1">
      <c r="A1" s="90">
        <f>IF('Start here'!$C$5="","Your organization",'Start here'!$C$5)&amp;"   ·   Workflow Mapping Workbook"</f>
        <v/>
      </c>
      <c r="B1" s="91" t="n"/>
      <c r="C1" s="91" t="n"/>
      <c r="D1" s="91" t="n"/>
      <c r="E1" s="91" t="n"/>
      <c r="F1" s="91" t="n"/>
      <c r="G1" s="91" t="n"/>
      <c r="H1" s="91" t="n"/>
      <c r="I1" s="91" t="n"/>
      <c r="J1" s="91" t="n"/>
      <c r="K1" s="91" t="n"/>
      <c r="L1" s="91" t="n"/>
      <c r="M1" s="91" t="n"/>
      <c r="N1" s="91" t="n"/>
      <c r="O1" s="91" t="n"/>
      <c r="P1" s="92" t="inlineStr">
        <is>
          <t>← Contents</t>
        </is>
      </c>
    </row>
    <row r="2" ht="36" customHeight="1">
      <c r="A2" s="93" t="inlineStr">
        <is>
          <t>Step map</t>
        </is>
      </c>
      <c r="B2" s="91" t="n"/>
      <c r="C2" s="91" t="n"/>
      <c r="D2" s="91" t="n"/>
      <c r="E2" s="91" t="n"/>
      <c r="F2" s="91" t="n"/>
      <c r="G2" s="91" t="n"/>
      <c r="H2" s="91" t="n"/>
      <c r="I2" s="91" t="n"/>
      <c r="J2" s="91" t="n"/>
      <c r="K2" s="91" t="n"/>
      <c r="L2" s="91" t="n"/>
      <c r="M2" s="91" t="n"/>
      <c r="N2" s="91" t="n"/>
      <c r="O2" s="91" t="n"/>
      <c r="P2" s="94" t="inlineStr">
        <is>
          <t>Open the free guide ↗</t>
        </is>
      </c>
    </row>
    <row r="3" ht="26" customHeight="1">
      <c r="A3" s="95" t="inlineStr">
        <is>
          <t>Meeting 1   ·   Write it down</t>
        </is>
      </c>
      <c r="B3" s="91" t="n"/>
      <c r="C3" s="91" t="n"/>
      <c r="D3" s="91" t="n"/>
      <c r="E3" s="91" t="n"/>
      <c r="F3" s="91" t="n"/>
      <c r="G3" s="91" t="n"/>
      <c r="H3" s="91" t="n"/>
      <c r="I3" s="91" t="n"/>
      <c r="J3" s="91" t="n"/>
      <c r="K3" s="91" t="n"/>
      <c r="L3" s="91" t="n"/>
      <c r="M3" s="91" t="n"/>
      <c r="N3" s="91" t="n"/>
      <c r="O3" s="91" t="n"/>
      <c r="P3" s="94" t="inlineStr">
        <is>
          <t>Book a free assessment ↗</t>
        </is>
      </c>
    </row>
    <row r="4" ht="12" customHeight="1"/>
    <row r="5" ht="32" customHeight="1">
      <c r="A5" s="76" t="inlineStr">
        <is>
          <t>One line per step, in order. Start each step with a verb. Mark Yes where a step involves retyping, copy-paste, waiting, a reminder, an approval or a decision about a person. Don't add times here, because the Time log measures them.</t>
        </is>
      </c>
    </row>
    <row r="6" ht="10" customHeight="1"/>
    <row r="7" ht="36" customHeight="1">
      <c r="A7" s="96" t="inlineStr">
        <is>
          <t>Step #</t>
        </is>
      </c>
      <c r="B7" s="96" t="inlineStr">
        <is>
          <t>Stage</t>
        </is>
      </c>
      <c r="C7" s="96" t="inlineStr">
        <is>
          <t>What happens (start with a verb)</t>
        </is>
      </c>
      <c r="D7" s="96" t="inlineStr">
        <is>
          <t>Who does it (role)</t>
        </is>
      </c>
      <c r="E7" s="96" t="inlineStr">
        <is>
          <t>Tool or place</t>
        </is>
      </c>
      <c r="F7" s="96" t="inlineStr">
        <is>
          <t>Information used or created</t>
        </is>
      </c>
      <c r="G7" s="96" t="inlineStr">
        <is>
          <t>Personal info?</t>
        </is>
      </c>
      <c r="H7" s="96" t="inlineStr">
        <is>
          <t>Hands off to</t>
        </is>
      </c>
      <c r="I7" s="96" t="inlineStr">
        <is>
          <t>Waits for</t>
        </is>
      </c>
      <c r="J7" s="96" t="inlineStr">
        <is>
          <t>Retyped?</t>
        </is>
      </c>
      <c r="K7" s="96" t="inlineStr">
        <is>
          <t>Copy-paste?</t>
        </is>
      </c>
      <c r="L7" s="96" t="inlineStr">
        <is>
          <t>Waiting?</t>
        </is>
      </c>
      <c r="M7" s="96" t="inlineStr">
        <is>
          <t>Reminder?</t>
        </is>
      </c>
      <c r="N7" s="96" t="inlineStr">
        <is>
          <t>Approval?</t>
        </is>
      </c>
      <c r="O7" s="96" t="inlineStr">
        <is>
          <t>Person decides?</t>
        </is>
      </c>
      <c r="P7" s="96" t="inlineStr">
        <is>
          <t>Notes and pain points</t>
        </is>
      </c>
    </row>
    <row r="8" ht="24" customHeight="1">
      <c r="A8" s="88" t="n">
        <v>1</v>
      </c>
      <c r="B8" s="79" t="n"/>
      <c r="C8" s="79" t="n"/>
      <c r="D8" s="79" t="n"/>
      <c r="E8" s="79" t="n"/>
      <c r="F8" s="79" t="n"/>
      <c r="G8" s="97" t="n"/>
      <c r="H8" s="79" t="n"/>
      <c r="I8" s="79" t="n"/>
      <c r="J8" s="97" t="n"/>
      <c r="K8" s="97" t="n"/>
      <c r="L8" s="97" t="n"/>
      <c r="M8" s="97" t="n"/>
      <c r="N8" s="97" t="n"/>
      <c r="O8" s="97" t="n"/>
      <c r="P8" s="79" t="n"/>
    </row>
    <row r="9" ht="24" customHeight="1">
      <c r="A9" s="88" t="n">
        <v>2</v>
      </c>
      <c r="B9" s="79" t="n"/>
      <c r="C9" s="79" t="n"/>
      <c r="D9" s="79" t="n"/>
      <c r="E9" s="79" t="n"/>
      <c r="F9" s="79" t="n"/>
      <c r="G9" s="97" t="n"/>
      <c r="H9" s="79" t="n"/>
      <c r="I9" s="79" t="n"/>
      <c r="J9" s="97" t="n"/>
      <c r="K9" s="97" t="n"/>
      <c r="L9" s="97" t="n"/>
      <c r="M9" s="97" t="n"/>
      <c r="N9" s="97" t="n"/>
      <c r="O9" s="97" t="n"/>
      <c r="P9" s="79" t="n"/>
    </row>
    <row r="10" ht="24" customHeight="1">
      <c r="A10" s="88" t="n">
        <v>3</v>
      </c>
      <c r="B10" s="79" t="n"/>
      <c r="C10" s="79" t="n"/>
      <c r="D10" s="79" t="n"/>
      <c r="E10" s="79" t="n"/>
      <c r="F10" s="79" t="n"/>
      <c r="G10" s="97" t="n"/>
      <c r="H10" s="79" t="n"/>
      <c r="I10" s="79" t="n"/>
      <c r="J10" s="97" t="n"/>
      <c r="K10" s="97" t="n"/>
      <c r="L10" s="97" t="n"/>
      <c r="M10" s="97" t="n"/>
      <c r="N10" s="97" t="n"/>
      <c r="O10" s="97" t="n"/>
      <c r="P10" s="79" t="n"/>
    </row>
    <row r="11" ht="24" customHeight="1">
      <c r="A11" s="88" t="n">
        <v>4</v>
      </c>
      <c r="B11" s="79" t="n"/>
      <c r="C11" s="79" t="n"/>
      <c r="D11" s="79" t="n"/>
      <c r="E11" s="79" t="n"/>
      <c r="F11" s="79" t="n"/>
      <c r="G11" s="97" t="n"/>
      <c r="H11" s="79" t="n"/>
      <c r="I11" s="79" t="n"/>
      <c r="J11" s="97" t="n"/>
      <c r="K11" s="97" t="n"/>
      <c r="L11" s="97" t="n"/>
      <c r="M11" s="97" t="n"/>
      <c r="N11" s="97" t="n"/>
      <c r="O11" s="97" t="n"/>
      <c r="P11" s="79" t="n"/>
    </row>
    <row r="12" ht="24" customHeight="1">
      <c r="A12" s="88" t="n">
        <v>5</v>
      </c>
      <c r="B12" s="79" t="n"/>
      <c r="C12" s="79" t="n"/>
      <c r="D12" s="79" t="n"/>
      <c r="E12" s="79" t="n"/>
      <c r="F12" s="79" t="n"/>
      <c r="G12" s="97" t="n"/>
      <c r="H12" s="79" t="n"/>
      <c r="I12" s="79" t="n"/>
      <c r="J12" s="97" t="n"/>
      <c r="K12" s="97" t="n"/>
      <c r="L12" s="97" t="n"/>
      <c r="M12" s="97" t="n"/>
      <c r="N12" s="97" t="n"/>
      <c r="O12" s="97" t="n"/>
      <c r="P12" s="79" t="n"/>
    </row>
    <row r="13" ht="24" customHeight="1">
      <c r="A13" s="88" t="n">
        <v>6</v>
      </c>
      <c r="B13" s="79" t="n"/>
      <c r="C13" s="79" t="n"/>
      <c r="D13" s="79" t="n"/>
      <c r="E13" s="79" t="n"/>
      <c r="F13" s="79" t="n"/>
      <c r="G13" s="97" t="n"/>
      <c r="H13" s="79" t="n"/>
      <c r="I13" s="79" t="n"/>
      <c r="J13" s="97" t="n"/>
      <c r="K13" s="97" t="n"/>
      <c r="L13" s="97" t="n"/>
      <c r="M13" s="97" t="n"/>
      <c r="N13" s="97" t="n"/>
      <c r="O13" s="97" t="n"/>
      <c r="P13" s="79" t="n"/>
    </row>
    <row r="14" ht="24" customHeight="1">
      <c r="A14" s="88" t="n">
        <v>7</v>
      </c>
      <c r="B14" s="79" t="n"/>
      <c r="C14" s="79" t="n"/>
      <c r="D14" s="79" t="n"/>
      <c r="E14" s="79" t="n"/>
      <c r="F14" s="79" t="n"/>
      <c r="G14" s="97" t="n"/>
      <c r="H14" s="79" t="n"/>
      <c r="I14" s="79" t="n"/>
      <c r="J14" s="97" t="n"/>
      <c r="K14" s="97" t="n"/>
      <c r="L14" s="97" t="n"/>
      <c r="M14" s="97" t="n"/>
      <c r="N14" s="97" t="n"/>
      <c r="O14" s="97" t="n"/>
      <c r="P14" s="79" t="n"/>
    </row>
    <row r="15" ht="24" customHeight="1">
      <c r="A15" s="88" t="n">
        <v>8</v>
      </c>
      <c r="B15" s="79" t="n"/>
      <c r="C15" s="79" t="n"/>
      <c r="D15" s="79" t="n"/>
      <c r="E15" s="79" t="n"/>
      <c r="F15" s="79" t="n"/>
      <c r="G15" s="97" t="n"/>
      <c r="H15" s="79" t="n"/>
      <c r="I15" s="79" t="n"/>
      <c r="J15" s="97" t="n"/>
      <c r="K15" s="97" t="n"/>
      <c r="L15" s="97" t="n"/>
      <c r="M15" s="97" t="n"/>
      <c r="N15" s="97" t="n"/>
      <c r="O15" s="97" t="n"/>
      <c r="P15" s="79" t="n"/>
    </row>
    <row r="16" ht="24" customHeight="1">
      <c r="A16" s="88" t="n">
        <v>9</v>
      </c>
      <c r="B16" s="79" t="n"/>
      <c r="C16" s="79" t="n"/>
      <c r="D16" s="79" t="n"/>
      <c r="E16" s="79" t="n"/>
      <c r="F16" s="79" t="n"/>
      <c r="G16" s="97" t="n"/>
      <c r="H16" s="79" t="n"/>
      <c r="I16" s="79" t="n"/>
      <c r="J16" s="97" t="n"/>
      <c r="K16" s="97" t="n"/>
      <c r="L16" s="97" t="n"/>
      <c r="M16" s="97" t="n"/>
      <c r="N16" s="97" t="n"/>
      <c r="O16" s="97" t="n"/>
      <c r="P16" s="79" t="n"/>
    </row>
    <row r="17" ht="24" customHeight="1">
      <c r="A17" s="88" t="n">
        <v>10</v>
      </c>
      <c r="B17" s="79" t="n"/>
      <c r="C17" s="79" t="n"/>
      <c r="D17" s="79" t="n"/>
      <c r="E17" s="79" t="n"/>
      <c r="F17" s="79" t="n"/>
      <c r="G17" s="97" t="n"/>
      <c r="H17" s="79" t="n"/>
      <c r="I17" s="79" t="n"/>
      <c r="J17" s="97" t="n"/>
      <c r="K17" s="97" t="n"/>
      <c r="L17" s="97" t="n"/>
      <c r="M17" s="97" t="n"/>
      <c r="N17" s="97" t="n"/>
      <c r="O17" s="97" t="n"/>
      <c r="P17" s="79" t="n"/>
    </row>
    <row r="18" ht="24" customHeight="1">
      <c r="A18" s="88" t="n">
        <v>11</v>
      </c>
      <c r="B18" s="79" t="n"/>
      <c r="C18" s="79" t="n"/>
      <c r="D18" s="79" t="n"/>
      <c r="E18" s="79" t="n"/>
      <c r="F18" s="79" t="n"/>
      <c r="G18" s="97" t="n"/>
      <c r="H18" s="79" t="n"/>
      <c r="I18" s="79" t="n"/>
      <c r="J18" s="97" t="n"/>
      <c r="K18" s="97" t="n"/>
      <c r="L18" s="97" t="n"/>
      <c r="M18" s="97" t="n"/>
      <c r="N18" s="97" t="n"/>
      <c r="O18" s="97" t="n"/>
      <c r="P18" s="79" t="n"/>
    </row>
    <row r="19" ht="24" customHeight="1">
      <c r="A19" s="88" t="n">
        <v>12</v>
      </c>
      <c r="B19" s="79" t="n"/>
      <c r="C19" s="79" t="n"/>
      <c r="D19" s="79" t="n"/>
      <c r="E19" s="79" t="n"/>
      <c r="F19" s="79" t="n"/>
      <c r="G19" s="97" t="n"/>
      <c r="H19" s="79" t="n"/>
      <c r="I19" s="79" t="n"/>
      <c r="J19" s="97" t="n"/>
      <c r="K19" s="97" t="n"/>
      <c r="L19" s="97" t="n"/>
      <c r="M19" s="97" t="n"/>
      <c r="N19" s="97" t="n"/>
      <c r="O19" s="97" t="n"/>
      <c r="P19" s="79" t="n"/>
    </row>
    <row r="20" ht="24" customHeight="1">
      <c r="A20" s="88" t="n">
        <v>13</v>
      </c>
      <c r="B20" s="79" t="n"/>
      <c r="C20" s="79" t="n"/>
      <c r="D20" s="79" t="n"/>
      <c r="E20" s="79" t="n"/>
      <c r="F20" s="79" t="n"/>
      <c r="G20" s="97" t="n"/>
      <c r="H20" s="79" t="n"/>
      <c r="I20" s="79" t="n"/>
      <c r="J20" s="97" t="n"/>
      <c r="K20" s="97" t="n"/>
      <c r="L20" s="97" t="n"/>
      <c r="M20" s="97" t="n"/>
      <c r="N20" s="97" t="n"/>
      <c r="O20" s="97" t="n"/>
      <c r="P20" s="79" t="n"/>
    </row>
    <row r="21" ht="24" customHeight="1">
      <c r="A21" s="88" t="n">
        <v>14</v>
      </c>
      <c r="B21" s="79" t="n"/>
      <c r="C21" s="79" t="n"/>
      <c r="D21" s="79" t="n"/>
      <c r="E21" s="79" t="n"/>
      <c r="F21" s="79" t="n"/>
      <c r="G21" s="97" t="n"/>
      <c r="H21" s="79" t="n"/>
      <c r="I21" s="79" t="n"/>
      <c r="J21" s="97" t="n"/>
      <c r="K21" s="97" t="n"/>
      <c r="L21" s="97" t="n"/>
      <c r="M21" s="97" t="n"/>
      <c r="N21" s="97" t="n"/>
      <c r="O21" s="97" t="n"/>
      <c r="P21" s="79" t="n"/>
    </row>
    <row r="22" ht="24" customHeight="1">
      <c r="A22" s="88" t="n">
        <v>15</v>
      </c>
      <c r="B22" s="79" t="n"/>
      <c r="C22" s="79" t="n"/>
      <c r="D22" s="79" t="n"/>
      <c r="E22" s="79" t="n"/>
      <c r="F22" s="79" t="n"/>
      <c r="G22" s="97" t="n"/>
      <c r="H22" s="79" t="n"/>
      <c r="I22" s="79" t="n"/>
      <c r="J22" s="97" t="n"/>
      <c r="K22" s="97" t="n"/>
      <c r="L22" s="97" t="n"/>
      <c r="M22" s="97" t="n"/>
      <c r="N22" s="97" t="n"/>
      <c r="O22" s="97" t="n"/>
      <c r="P22" s="79" t="n"/>
    </row>
    <row r="23" ht="24" customHeight="1">
      <c r="A23" s="88" t="n">
        <v>16</v>
      </c>
      <c r="B23" s="79" t="n"/>
      <c r="C23" s="79" t="n"/>
      <c r="D23" s="79" t="n"/>
      <c r="E23" s="79" t="n"/>
      <c r="F23" s="79" t="n"/>
      <c r="G23" s="97" t="n"/>
      <c r="H23" s="79" t="n"/>
      <c r="I23" s="79" t="n"/>
      <c r="J23" s="97" t="n"/>
      <c r="K23" s="97" t="n"/>
      <c r="L23" s="97" t="n"/>
      <c r="M23" s="97" t="n"/>
      <c r="N23" s="97" t="n"/>
      <c r="O23" s="97" t="n"/>
      <c r="P23" s="79" t="n"/>
    </row>
    <row r="24" ht="24" customHeight="1">
      <c r="A24" s="88" t="n">
        <v>17</v>
      </c>
      <c r="B24" s="79" t="n"/>
      <c r="C24" s="79" t="n"/>
      <c r="D24" s="79" t="n"/>
      <c r="E24" s="79" t="n"/>
      <c r="F24" s="79" t="n"/>
      <c r="G24" s="97" t="n"/>
      <c r="H24" s="79" t="n"/>
      <c r="I24" s="79" t="n"/>
      <c r="J24" s="97" t="n"/>
      <c r="K24" s="97" t="n"/>
      <c r="L24" s="97" t="n"/>
      <c r="M24" s="97" t="n"/>
      <c r="N24" s="97" t="n"/>
      <c r="O24" s="97" t="n"/>
      <c r="P24" s="79" t="n"/>
    </row>
    <row r="25" ht="24" customHeight="1">
      <c r="A25" s="88" t="n">
        <v>18</v>
      </c>
      <c r="B25" s="79" t="n"/>
      <c r="C25" s="79" t="n"/>
      <c r="D25" s="79" t="n"/>
      <c r="E25" s="79" t="n"/>
      <c r="F25" s="79" t="n"/>
      <c r="G25" s="97" t="n"/>
      <c r="H25" s="79" t="n"/>
      <c r="I25" s="79" t="n"/>
      <c r="J25" s="97" t="n"/>
      <c r="K25" s="97" t="n"/>
      <c r="L25" s="97" t="n"/>
      <c r="M25" s="97" t="n"/>
      <c r="N25" s="97" t="n"/>
      <c r="O25" s="97" t="n"/>
      <c r="P25" s="79" t="n"/>
    </row>
    <row r="26" ht="24" customHeight="1">
      <c r="A26" s="88" t="n">
        <v>19</v>
      </c>
      <c r="B26" s="79" t="n"/>
      <c r="C26" s="79" t="n"/>
      <c r="D26" s="79" t="n"/>
      <c r="E26" s="79" t="n"/>
      <c r="F26" s="79" t="n"/>
      <c r="G26" s="97" t="n"/>
      <c r="H26" s="79" t="n"/>
      <c r="I26" s="79" t="n"/>
      <c r="J26" s="97" t="n"/>
      <c r="K26" s="97" t="n"/>
      <c r="L26" s="97" t="n"/>
      <c r="M26" s="97" t="n"/>
      <c r="N26" s="97" t="n"/>
      <c r="O26" s="97" t="n"/>
      <c r="P26" s="79" t="n"/>
    </row>
    <row r="27" ht="24" customHeight="1">
      <c r="A27" s="88" t="n">
        <v>20</v>
      </c>
      <c r="B27" s="79" t="n"/>
      <c r="C27" s="79" t="n"/>
      <c r="D27" s="79" t="n"/>
      <c r="E27" s="79" t="n"/>
      <c r="F27" s="79" t="n"/>
      <c r="G27" s="97" t="n"/>
      <c r="H27" s="79" t="n"/>
      <c r="I27" s="79" t="n"/>
      <c r="J27" s="97" t="n"/>
      <c r="K27" s="97" t="n"/>
      <c r="L27" s="97" t="n"/>
      <c r="M27" s="97" t="n"/>
      <c r="N27" s="97" t="n"/>
      <c r="O27" s="97" t="n"/>
      <c r="P27" s="79" t="n"/>
    </row>
    <row r="28" ht="24" customHeight="1">
      <c r="A28" s="88" t="n">
        <v>21</v>
      </c>
      <c r="B28" s="79" t="n"/>
      <c r="C28" s="79" t="n"/>
      <c r="D28" s="79" t="n"/>
      <c r="E28" s="79" t="n"/>
      <c r="F28" s="79" t="n"/>
      <c r="G28" s="97" t="n"/>
      <c r="H28" s="79" t="n"/>
      <c r="I28" s="79" t="n"/>
      <c r="J28" s="97" t="n"/>
      <c r="K28" s="97" t="n"/>
      <c r="L28" s="97" t="n"/>
      <c r="M28" s="97" t="n"/>
      <c r="N28" s="97" t="n"/>
      <c r="O28" s="97" t="n"/>
      <c r="P28" s="79" t="n"/>
    </row>
    <row r="29" ht="24" customHeight="1">
      <c r="A29" s="88" t="n">
        <v>22</v>
      </c>
      <c r="B29" s="79" t="n"/>
      <c r="C29" s="79" t="n"/>
      <c r="D29" s="79" t="n"/>
      <c r="E29" s="79" t="n"/>
      <c r="F29" s="79" t="n"/>
      <c r="G29" s="97" t="n"/>
      <c r="H29" s="79" t="n"/>
      <c r="I29" s="79" t="n"/>
      <c r="J29" s="97" t="n"/>
      <c r="K29" s="97" t="n"/>
      <c r="L29" s="97" t="n"/>
      <c r="M29" s="97" t="n"/>
      <c r="N29" s="97" t="n"/>
      <c r="O29" s="97" t="n"/>
      <c r="P29" s="79" t="n"/>
    </row>
    <row r="30" ht="24" customHeight="1">
      <c r="A30" s="88" t="n">
        <v>23</v>
      </c>
      <c r="B30" s="79" t="n"/>
      <c r="C30" s="79" t="n"/>
      <c r="D30" s="79" t="n"/>
      <c r="E30" s="79" t="n"/>
      <c r="F30" s="79" t="n"/>
      <c r="G30" s="97" t="n"/>
      <c r="H30" s="79" t="n"/>
      <c r="I30" s="79" t="n"/>
      <c r="J30" s="97" t="n"/>
      <c r="K30" s="97" t="n"/>
      <c r="L30" s="97" t="n"/>
      <c r="M30" s="97" t="n"/>
      <c r="N30" s="97" t="n"/>
      <c r="O30" s="97" t="n"/>
      <c r="P30" s="79" t="n"/>
    </row>
    <row r="31" ht="24" customHeight="1">
      <c r="A31" s="88" t="n">
        <v>24</v>
      </c>
      <c r="B31" s="79" t="n"/>
      <c r="C31" s="79" t="n"/>
      <c r="D31" s="79" t="n"/>
      <c r="E31" s="79" t="n"/>
      <c r="F31" s="79" t="n"/>
      <c r="G31" s="97" t="n"/>
      <c r="H31" s="79" t="n"/>
      <c r="I31" s="79" t="n"/>
      <c r="J31" s="97" t="n"/>
      <c r="K31" s="97" t="n"/>
      <c r="L31" s="97" t="n"/>
      <c r="M31" s="97" t="n"/>
      <c r="N31" s="97" t="n"/>
      <c r="O31" s="97" t="n"/>
      <c r="P31" s="79" t="n"/>
    </row>
    <row r="32" ht="24" customHeight="1">
      <c r="A32" s="88" t="n">
        <v>25</v>
      </c>
      <c r="B32" s="79" t="n"/>
      <c r="C32" s="79" t="n"/>
      <c r="D32" s="79" t="n"/>
      <c r="E32" s="79" t="n"/>
      <c r="F32" s="79" t="n"/>
      <c r="G32" s="97" t="n"/>
      <c r="H32" s="79" t="n"/>
      <c r="I32" s="79" t="n"/>
      <c r="J32" s="97" t="n"/>
      <c r="K32" s="97" t="n"/>
      <c r="L32" s="97" t="n"/>
      <c r="M32" s="97" t="n"/>
      <c r="N32" s="97" t="n"/>
      <c r="O32" s="97" t="n"/>
      <c r="P32" s="79" t="n"/>
    </row>
    <row r="33" ht="24" customHeight="1">
      <c r="A33" s="88" t="n">
        <v>26</v>
      </c>
      <c r="B33" s="79" t="n"/>
      <c r="C33" s="79" t="n"/>
      <c r="D33" s="79" t="n"/>
      <c r="E33" s="79" t="n"/>
      <c r="F33" s="79" t="n"/>
      <c r="G33" s="97" t="n"/>
      <c r="H33" s="79" t="n"/>
      <c r="I33" s="79" t="n"/>
      <c r="J33" s="97" t="n"/>
      <c r="K33" s="97" t="n"/>
      <c r="L33" s="97" t="n"/>
      <c r="M33" s="97" t="n"/>
      <c r="N33" s="97" t="n"/>
      <c r="O33" s="97" t="n"/>
      <c r="P33" s="79" t="n"/>
    </row>
    <row r="34" ht="24" customHeight="1">
      <c r="A34" s="88" t="n">
        <v>27</v>
      </c>
      <c r="B34" s="79" t="n"/>
      <c r="C34" s="79" t="n"/>
      <c r="D34" s="79" t="n"/>
      <c r="E34" s="79" t="n"/>
      <c r="F34" s="79" t="n"/>
      <c r="G34" s="97" t="n"/>
      <c r="H34" s="79" t="n"/>
      <c r="I34" s="79" t="n"/>
      <c r="J34" s="97" t="n"/>
      <c r="K34" s="97" t="n"/>
      <c r="L34" s="97" t="n"/>
      <c r="M34" s="97" t="n"/>
      <c r="N34" s="97" t="n"/>
      <c r="O34" s="97" t="n"/>
      <c r="P34" s="79" t="n"/>
    </row>
    <row r="35" ht="24" customHeight="1">
      <c r="A35" s="88" t="n">
        <v>28</v>
      </c>
      <c r="B35" s="79" t="n"/>
      <c r="C35" s="79" t="n"/>
      <c r="D35" s="79" t="n"/>
      <c r="E35" s="79" t="n"/>
      <c r="F35" s="79" t="n"/>
      <c r="G35" s="97" t="n"/>
      <c r="H35" s="79" t="n"/>
      <c r="I35" s="79" t="n"/>
      <c r="J35" s="97" t="n"/>
      <c r="K35" s="97" t="n"/>
      <c r="L35" s="97" t="n"/>
      <c r="M35" s="97" t="n"/>
      <c r="N35" s="97" t="n"/>
      <c r="O35" s="97" t="n"/>
      <c r="P35" s="79" t="n"/>
    </row>
    <row r="36" ht="24" customHeight="1">
      <c r="A36" s="88" t="n">
        <v>29</v>
      </c>
      <c r="B36" s="79" t="n"/>
      <c r="C36" s="79" t="n"/>
      <c r="D36" s="79" t="n"/>
      <c r="E36" s="79" t="n"/>
      <c r="F36" s="79" t="n"/>
      <c r="G36" s="97" t="n"/>
      <c r="H36" s="79" t="n"/>
      <c r="I36" s="79" t="n"/>
      <c r="J36" s="97" t="n"/>
      <c r="K36" s="97" t="n"/>
      <c r="L36" s="97" t="n"/>
      <c r="M36" s="97" t="n"/>
      <c r="N36" s="97" t="n"/>
      <c r="O36" s="97" t="n"/>
      <c r="P36" s="79" t="n"/>
    </row>
    <row r="37" ht="24" customHeight="1">
      <c r="A37" s="88" t="n">
        <v>30</v>
      </c>
      <c r="B37" s="79" t="n"/>
      <c r="C37" s="79" t="n"/>
      <c r="D37" s="79" t="n"/>
      <c r="E37" s="79" t="n"/>
      <c r="F37" s="79" t="n"/>
      <c r="G37" s="97" t="n"/>
      <c r="H37" s="79" t="n"/>
      <c r="I37" s="79" t="n"/>
      <c r="J37" s="97" t="n"/>
      <c r="K37" s="97" t="n"/>
      <c r="L37" s="97" t="n"/>
      <c r="M37" s="97" t="n"/>
      <c r="N37" s="97" t="n"/>
      <c r="O37" s="97" t="n"/>
      <c r="P37" s="79" t="n"/>
    </row>
    <row r="38" ht="24" customHeight="1">
      <c r="A38" s="88" t="n">
        <v>31</v>
      </c>
      <c r="B38" s="79" t="n"/>
      <c r="C38" s="79" t="n"/>
      <c r="D38" s="79" t="n"/>
      <c r="E38" s="79" t="n"/>
      <c r="F38" s="79" t="n"/>
      <c r="G38" s="97" t="n"/>
      <c r="H38" s="79" t="n"/>
      <c r="I38" s="79" t="n"/>
      <c r="J38" s="97" t="n"/>
      <c r="K38" s="97" t="n"/>
      <c r="L38" s="97" t="n"/>
      <c r="M38" s="97" t="n"/>
      <c r="N38" s="97" t="n"/>
      <c r="O38" s="97" t="n"/>
      <c r="P38" s="79" t="n"/>
    </row>
    <row r="39" ht="24" customHeight="1">
      <c r="A39" s="88" t="n">
        <v>32</v>
      </c>
      <c r="B39" s="79" t="n"/>
      <c r="C39" s="79" t="n"/>
      <c r="D39" s="79" t="n"/>
      <c r="E39" s="79" t="n"/>
      <c r="F39" s="79" t="n"/>
      <c r="G39" s="97" t="n"/>
      <c r="H39" s="79" t="n"/>
      <c r="I39" s="79" t="n"/>
      <c r="J39" s="97" t="n"/>
      <c r="K39" s="97" t="n"/>
      <c r="L39" s="97" t="n"/>
      <c r="M39" s="97" t="n"/>
      <c r="N39" s="97" t="n"/>
      <c r="O39" s="97" t="n"/>
      <c r="P39" s="79" t="n"/>
    </row>
    <row r="40" ht="24" customHeight="1">
      <c r="A40" s="88" t="n">
        <v>33</v>
      </c>
      <c r="B40" s="79" t="n"/>
      <c r="C40" s="79" t="n"/>
      <c r="D40" s="79" t="n"/>
      <c r="E40" s="79" t="n"/>
      <c r="F40" s="79" t="n"/>
      <c r="G40" s="97" t="n"/>
      <c r="H40" s="79" t="n"/>
      <c r="I40" s="79" t="n"/>
      <c r="J40" s="97" t="n"/>
      <c r="K40" s="97" t="n"/>
      <c r="L40" s="97" t="n"/>
      <c r="M40" s="97" t="n"/>
      <c r="N40" s="97" t="n"/>
      <c r="O40" s="97" t="n"/>
      <c r="P40" s="79" t="n"/>
    </row>
    <row r="41" ht="24" customHeight="1">
      <c r="A41" s="88" t="n">
        <v>34</v>
      </c>
      <c r="B41" s="79" t="n"/>
      <c r="C41" s="79" t="n"/>
      <c r="D41" s="79" t="n"/>
      <c r="E41" s="79" t="n"/>
      <c r="F41" s="79" t="n"/>
      <c r="G41" s="97" t="n"/>
      <c r="H41" s="79" t="n"/>
      <c r="I41" s="79" t="n"/>
      <c r="J41" s="97" t="n"/>
      <c r="K41" s="97" t="n"/>
      <c r="L41" s="97" t="n"/>
      <c r="M41" s="97" t="n"/>
      <c r="N41" s="97" t="n"/>
      <c r="O41" s="97" t="n"/>
      <c r="P41" s="79" t="n"/>
    </row>
    <row r="42" ht="24" customHeight="1">
      <c r="A42" s="88" t="n">
        <v>35</v>
      </c>
      <c r="B42" s="79" t="n"/>
      <c r="C42" s="79" t="n"/>
      <c r="D42" s="79" t="n"/>
      <c r="E42" s="79" t="n"/>
      <c r="F42" s="79" t="n"/>
      <c r="G42" s="97" t="n"/>
      <c r="H42" s="79" t="n"/>
      <c r="I42" s="79" t="n"/>
      <c r="J42" s="97" t="n"/>
      <c r="K42" s="97" t="n"/>
      <c r="L42" s="97" t="n"/>
      <c r="M42" s="97" t="n"/>
      <c r="N42" s="97" t="n"/>
      <c r="O42" s="97" t="n"/>
      <c r="P42" s="79" t="n"/>
    </row>
    <row r="43" ht="24" customHeight="1">
      <c r="A43" s="88" t="n">
        <v>36</v>
      </c>
      <c r="B43" s="79" t="n"/>
      <c r="C43" s="79" t="n"/>
      <c r="D43" s="79" t="n"/>
      <c r="E43" s="79" t="n"/>
      <c r="F43" s="79" t="n"/>
      <c r="G43" s="97" t="n"/>
      <c r="H43" s="79" t="n"/>
      <c r="I43" s="79" t="n"/>
      <c r="J43" s="97" t="n"/>
      <c r="K43" s="97" t="n"/>
      <c r="L43" s="97" t="n"/>
      <c r="M43" s="97" t="n"/>
      <c r="N43" s="97" t="n"/>
      <c r="O43" s="97" t="n"/>
      <c r="P43" s="79" t="n"/>
    </row>
    <row r="44" ht="24" customHeight="1">
      <c r="A44" s="88" t="n">
        <v>37</v>
      </c>
      <c r="B44" s="79" t="n"/>
      <c r="C44" s="79" t="n"/>
      <c r="D44" s="79" t="n"/>
      <c r="E44" s="79" t="n"/>
      <c r="F44" s="79" t="n"/>
      <c r="G44" s="97" t="n"/>
      <c r="H44" s="79" t="n"/>
      <c r="I44" s="79" t="n"/>
      <c r="J44" s="97" t="n"/>
      <c r="K44" s="97" t="n"/>
      <c r="L44" s="97" t="n"/>
      <c r="M44" s="97" t="n"/>
      <c r="N44" s="97" t="n"/>
      <c r="O44" s="97" t="n"/>
      <c r="P44" s="79" t="n"/>
    </row>
    <row r="45" ht="24" customHeight="1">
      <c r="A45" s="88" t="n">
        <v>38</v>
      </c>
      <c r="B45" s="79" t="n"/>
      <c r="C45" s="79" t="n"/>
      <c r="D45" s="79" t="n"/>
      <c r="E45" s="79" t="n"/>
      <c r="F45" s="79" t="n"/>
      <c r="G45" s="97" t="n"/>
      <c r="H45" s="79" t="n"/>
      <c r="I45" s="79" t="n"/>
      <c r="J45" s="97" t="n"/>
      <c r="K45" s="97" t="n"/>
      <c r="L45" s="97" t="n"/>
      <c r="M45" s="97" t="n"/>
      <c r="N45" s="97" t="n"/>
      <c r="O45" s="97" t="n"/>
      <c r="P45" s="79" t="n"/>
    </row>
    <row r="46" ht="24" customHeight="1">
      <c r="A46" s="88" t="n">
        <v>39</v>
      </c>
      <c r="B46" s="79" t="n"/>
      <c r="C46" s="79" t="n"/>
      <c r="D46" s="79" t="n"/>
      <c r="E46" s="79" t="n"/>
      <c r="F46" s="79" t="n"/>
      <c r="G46" s="97" t="n"/>
      <c r="H46" s="79" t="n"/>
      <c r="I46" s="79" t="n"/>
      <c r="J46" s="97" t="n"/>
      <c r="K46" s="97" t="n"/>
      <c r="L46" s="97" t="n"/>
      <c r="M46" s="97" t="n"/>
      <c r="N46" s="97" t="n"/>
      <c r="O46" s="97" t="n"/>
      <c r="P46" s="79" t="n"/>
    </row>
    <row r="47" ht="24" customHeight="1">
      <c r="A47" s="88" t="n">
        <v>40</v>
      </c>
      <c r="B47" s="79" t="n"/>
      <c r="C47" s="79" t="n"/>
      <c r="D47" s="79" t="n"/>
      <c r="E47" s="79" t="n"/>
      <c r="F47" s="79" t="n"/>
      <c r="G47" s="97" t="n"/>
      <c r="H47" s="79" t="n"/>
      <c r="I47" s="79" t="n"/>
      <c r="J47" s="97" t="n"/>
      <c r="K47" s="97" t="n"/>
      <c r="L47" s="97" t="n"/>
      <c r="M47" s="97" t="n"/>
      <c r="N47" s="97" t="n"/>
      <c r="O47" s="97" t="n"/>
      <c r="P47" s="79" t="n"/>
    </row>
    <row r="48" ht="24" customHeight="1">
      <c r="A48" s="88" t="n">
        <v>41</v>
      </c>
      <c r="B48" s="79" t="n"/>
      <c r="C48" s="79" t="n"/>
      <c r="D48" s="79" t="n"/>
      <c r="E48" s="79" t="n"/>
      <c r="F48" s="79" t="n"/>
      <c r="G48" s="97" t="n"/>
      <c r="H48" s="79" t="n"/>
      <c r="I48" s="79" t="n"/>
      <c r="J48" s="97" t="n"/>
      <c r="K48" s="97" t="n"/>
      <c r="L48" s="97" t="n"/>
      <c r="M48" s="97" t="n"/>
      <c r="N48" s="97" t="n"/>
      <c r="O48" s="97" t="n"/>
      <c r="P48" s="79" t="n"/>
    </row>
    <row r="49" ht="24" customHeight="1">
      <c r="A49" s="88" t="n">
        <v>42</v>
      </c>
      <c r="B49" s="79" t="n"/>
      <c r="C49" s="79" t="n"/>
      <c r="D49" s="79" t="n"/>
      <c r="E49" s="79" t="n"/>
      <c r="F49" s="79" t="n"/>
      <c r="G49" s="97" t="n"/>
      <c r="H49" s="79" t="n"/>
      <c r="I49" s="79" t="n"/>
      <c r="J49" s="97" t="n"/>
      <c r="K49" s="97" t="n"/>
      <c r="L49" s="97" t="n"/>
      <c r="M49" s="97" t="n"/>
      <c r="N49" s="97" t="n"/>
      <c r="O49" s="97" t="n"/>
      <c r="P49" s="79" t="n"/>
    </row>
    <row r="50" ht="24" customHeight="1">
      <c r="A50" s="88" t="n">
        <v>43</v>
      </c>
      <c r="B50" s="79" t="n"/>
      <c r="C50" s="79" t="n"/>
      <c r="D50" s="79" t="n"/>
      <c r="E50" s="79" t="n"/>
      <c r="F50" s="79" t="n"/>
      <c r="G50" s="97" t="n"/>
      <c r="H50" s="79" t="n"/>
      <c r="I50" s="79" t="n"/>
      <c r="J50" s="97" t="n"/>
      <c r="K50" s="97" t="n"/>
      <c r="L50" s="97" t="n"/>
      <c r="M50" s="97" t="n"/>
      <c r="N50" s="97" t="n"/>
      <c r="O50" s="97" t="n"/>
      <c r="P50" s="79" t="n"/>
    </row>
    <row r="51" ht="24" customHeight="1">
      <c r="A51" s="88" t="n">
        <v>44</v>
      </c>
      <c r="B51" s="79" t="n"/>
      <c r="C51" s="79" t="n"/>
      <c r="D51" s="79" t="n"/>
      <c r="E51" s="79" t="n"/>
      <c r="F51" s="79" t="n"/>
      <c r="G51" s="97" t="n"/>
      <c r="H51" s="79" t="n"/>
      <c r="I51" s="79" t="n"/>
      <c r="J51" s="97" t="n"/>
      <c r="K51" s="97" t="n"/>
      <c r="L51" s="97" t="n"/>
      <c r="M51" s="97" t="n"/>
      <c r="N51" s="97" t="n"/>
      <c r="O51" s="97" t="n"/>
      <c r="P51" s="79" t="n"/>
    </row>
    <row r="52" ht="24" customHeight="1">
      <c r="A52" s="88" t="n">
        <v>45</v>
      </c>
      <c r="B52" s="79" t="n"/>
      <c r="C52" s="79" t="n"/>
      <c r="D52" s="79" t="n"/>
      <c r="E52" s="79" t="n"/>
      <c r="F52" s="79" t="n"/>
      <c r="G52" s="97" t="n"/>
      <c r="H52" s="79" t="n"/>
      <c r="I52" s="79" t="n"/>
      <c r="J52" s="97" t="n"/>
      <c r="K52" s="97" t="n"/>
      <c r="L52" s="97" t="n"/>
      <c r="M52" s="97" t="n"/>
      <c r="N52" s="97" t="n"/>
      <c r="O52" s="97" t="n"/>
      <c r="P52" s="79" t="n"/>
    </row>
    <row r="53" ht="24" customHeight="1">
      <c r="A53" s="88" t="n">
        <v>46</v>
      </c>
      <c r="B53" s="79" t="n"/>
      <c r="C53" s="79" t="n"/>
      <c r="D53" s="79" t="n"/>
      <c r="E53" s="79" t="n"/>
      <c r="F53" s="79" t="n"/>
      <c r="G53" s="97" t="n"/>
      <c r="H53" s="79" t="n"/>
      <c r="I53" s="79" t="n"/>
      <c r="J53" s="97" t="n"/>
      <c r="K53" s="97" t="n"/>
      <c r="L53" s="97" t="n"/>
      <c r="M53" s="97" t="n"/>
      <c r="N53" s="97" t="n"/>
      <c r="O53" s="97" t="n"/>
      <c r="P53" s="79" t="n"/>
    </row>
    <row r="54" ht="24" customHeight="1">
      <c r="A54" s="88" t="n">
        <v>47</v>
      </c>
      <c r="B54" s="79" t="n"/>
      <c r="C54" s="79" t="n"/>
      <c r="D54" s="79" t="n"/>
      <c r="E54" s="79" t="n"/>
      <c r="F54" s="79" t="n"/>
      <c r="G54" s="97" t="n"/>
      <c r="H54" s="79" t="n"/>
      <c r="I54" s="79" t="n"/>
      <c r="J54" s="97" t="n"/>
      <c r="K54" s="97" t="n"/>
      <c r="L54" s="97" t="n"/>
      <c r="M54" s="97" t="n"/>
      <c r="N54" s="97" t="n"/>
      <c r="O54" s="97" t="n"/>
      <c r="P54" s="79" t="n"/>
    </row>
    <row r="55" ht="24" customHeight="1">
      <c r="A55" s="88" t="n">
        <v>48</v>
      </c>
      <c r="B55" s="79" t="n"/>
      <c r="C55" s="79" t="n"/>
      <c r="D55" s="79" t="n"/>
      <c r="E55" s="79" t="n"/>
      <c r="F55" s="79" t="n"/>
      <c r="G55" s="97" t="n"/>
      <c r="H55" s="79" t="n"/>
      <c r="I55" s="79" t="n"/>
      <c r="J55" s="97" t="n"/>
      <c r="K55" s="97" t="n"/>
      <c r="L55" s="97" t="n"/>
      <c r="M55" s="97" t="n"/>
      <c r="N55" s="97" t="n"/>
      <c r="O55" s="97" t="n"/>
      <c r="P55" s="79" t="n"/>
    </row>
    <row r="56" ht="24" customHeight="1">
      <c r="A56" s="88" t="n">
        <v>49</v>
      </c>
      <c r="B56" s="79" t="n"/>
      <c r="C56" s="79" t="n"/>
      <c r="D56" s="79" t="n"/>
      <c r="E56" s="79" t="n"/>
      <c r="F56" s="79" t="n"/>
      <c r="G56" s="97" t="n"/>
      <c r="H56" s="79" t="n"/>
      <c r="I56" s="79" t="n"/>
      <c r="J56" s="97" t="n"/>
      <c r="K56" s="97" t="n"/>
      <c r="L56" s="97" t="n"/>
      <c r="M56" s="97" t="n"/>
      <c r="N56" s="97" t="n"/>
      <c r="O56" s="97" t="n"/>
      <c r="P56" s="79" t="n"/>
    </row>
    <row r="57" ht="24" customHeight="1">
      <c r="A57" s="88" t="n">
        <v>50</v>
      </c>
      <c r="B57" s="79" t="n"/>
      <c r="C57" s="79" t="n"/>
      <c r="D57" s="79" t="n"/>
      <c r="E57" s="79" t="n"/>
      <c r="F57" s="79" t="n"/>
      <c r="G57" s="97" t="n"/>
      <c r="H57" s="79" t="n"/>
      <c r="I57" s="79" t="n"/>
      <c r="J57" s="97" t="n"/>
      <c r="K57" s="97" t="n"/>
      <c r="L57" s="97" t="n"/>
      <c r="M57" s="97" t="n"/>
      <c r="N57" s="97" t="n"/>
      <c r="O57" s="97" t="n"/>
      <c r="P57" s="79" t="n"/>
    </row>
    <row r="58" ht="24" customHeight="1">
      <c r="A58" s="88" t="n">
        <v>51</v>
      </c>
      <c r="B58" s="79" t="n"/>
      <c r="C58" s="79" t="n"/>
      <c r="D58" s="79" t="n"/>
      <c r="E58" s="79" t="n"/>
      <c r="F58" s="79" t="n"/>
      <c r="G58" s="97" t="n"/>
      <c r="H58" s="79" t="n"/>
      <c r="I58" s="79" t="n"/>
      <c r="J58" s="97" t="n"/>
      <c r="K58" s="97" t="n"/>
      <c r="L58" s="97" t="n"/>
      <c r="M58" s="97" t="n"/>
      <c r="N58" s="97" t="n"/>
      <c r="O58" s="97" t="n"/>
      <c r="P58" s="79" t="n"/>
    </row>
    <row r="59" ht="24" customHeight="1">
      <c r="A59" s="88" t="n">
        <v>52</v>
      </c>
      <c r="B59" s="79" t="n"/>
      <c r="C59" s="79" t="n"/>
      <c r="D59" s="79" t="n"/>
      <c r="E59" s="79" t="n"/>
      <c r="F59" s="79" t="n"/>
      <c r="G59" s="97" t="n"/>
      <c r="H59" s="79" t="n"/>
      <c r="I59" s="79" t="n"/>
      <c r="J59" s="97" t="n"/>
      <c r="K59" s="97" t="n"/>
      <c r="L59" s="97" t="n"/>
      <c r="M59" s="97" t="n"/>
      <c r="N59" s="97" t="n"/>
      <c r="O59" s="97" t="n"/>
      <c r="P59" s="79" t="n"/>
    </row>
    <row r="60" ht="24" customHeight="1">
      <c r="A60" s="88" t="n">
        <v>53</v>
      </c>
      <c r="B60" s="79" t="n"/>
      <c r="C60" s="79" t="n"/>
      <c r="D60" s="79" t="n"/>
      <c r="E60" s="79" t="n"/>
      <c r="F60" s="79" t="n"/>
      <c r="G60" s="97" t="n"/>
      <c r="H60" s="79" t="n"/>
      <c r="I60" s="79" t="n"/>
      <c r="J60" s="97" t="n"/>
      <c r="K60" s="97" t="n"/>
      <c r="L60" s="97" t="n"/>
      <c r="M60" s="97" t="n"/>
      <c r="N60" s="97" t="n"/>
      <c r="O60" s="97" t="n"/>
      <c r="P60" s="79" t="n"/>
    </row>
    <row r="61" ht="24" customHeight="1">
      <c r="A61" s="88" t="n">
        <v>54</v>
      </c>
      <c r="B61" s="79" t="n"/>
      <c r="C61" s="79" t="n"/>
      <c r="D61" s="79" t="n"/>
      <c r="E61" s="79" t="n"/>
      <c r="F61" s="79" t="n"/>
      <c r="G61" s="97" t="n"/>
      <c r="H61" s="79" t="n"/>
      <c r="I61" s="79" t="n"/>
      <c r="J61" s="97" t="n"/>
      <c r="K61" s="97" t="n"/>
      <c r="L61" s="97" t="n"/>
      <c r="M61" s="97" t="n"/>
      <c r="N61" s="97" t="n"/>
      <c r="O61" s="97" t="n"/>
      <c r="P61" s="79" t="n"/>
    </row>
    <row r="62" ht="24" customHeight="1">
      <c r="A62" s="88" t="n">
        <v>55</v>
      </c>
      <c r="B62" s="79" t="n"/>
      <c r="C62" s="79" t="n"/>
      <c r="D62" s="79" t="n"/>
      <c r="E62" s="79" t="n"/>
      <c r="F62" s="79" t="n"/>
      <c r="G62" s="97" t="n"/>
      <c r="H62" s="79" t="n"/>
      <c r="I62" s="79" t="n"/>
      <c r="J62" s="97" t="n"/>
      <c r="K62" s="97" t="n"/>
      <c r="L62" s="97" t="n"/>
      <c r="M62" s="97" t="n"/>
      <c r="N62" s="97" t="n"/>
      <c r="O62" s="97" t="n"/>
      <c r="P62" s="79" t="n"/>
    </row>
    <row r="63" ht="24" customHeight="1">
      <c r="A63" s="88" t="n">
        <v>56</v>
      </c>
      <c r="B63" s="79" t="n"/>
      <c r="C63" s="79" t="n"/>
      <c r="D63" s="79" t="n"/>
      <c r="E63" s="79" t="n"/>
      <c r="F63" s="79" t="n"/>
      <c r="G63" s="97" t="n"/>
      <c r="H63" s="79" t="n"/>
      <c r="I63" s="79" t="n"/>
      <c r="J63" s="97" t="n"/>
      <c r="K63" s="97" t="n"/>
      <c r="L63" s="97" t="n"/>
      <c r="M63" s="97" t="n"/>
      <c r="N63" s="97" t="n"/>
      <c r="O63" s="97" t="n"/>
      <c r="P63" s="79" t="n"/>
    </row>
    <row r="64" ht="24" customHeight="1">
      <c r="A64" s="88" t="n">
        <v>57</v>
      </c>
      <c r="B64" s="79" t="n"/>
      <c r="C64" s="79" t="n"/>
      <c r="D64" s="79" t="n"/>
      <c r="E64" s="79" t="n"/>
      <c r="F64" s="79" t="n"/>
      <c r="G64" s="97" t="n"/>
      <c r="H64" s="79" t="n"/>
      <c r="I64" s="79" t="n"/>
      <c r="J64" s="97" t="n"/>
      <c r="K64" s="97" t="n"/>
      <c r="L64" s="97" t="n"/>
      <c r="M64" s="97" t="n"/>
      <c r="N64" s="97" t="n"/>
      <c r="O64" s="97" t="n"/>
      <c r="P64" s="79" t="n"/>
    </row>
    <row r="65" ht="24" customHeight="1">
      <c r="A65" s="88" t="n">
        <v>58</v>
      </c>
      <c r="B65" s="79" t="n"/>
      <c r="C65" s="79" t="n"/>
      <c r="D65" s="79" t="n"/>
      <c r="E65" s="79" t="n"/>
      <c r="F65" s="79" t="n"/>
      <c r="G65" s="97" t="n"/>
      <c r="H65" s="79" t="n"/>
      <c r="I65" s="79" t="n"/>
      <c r="J65" s="97" t="n"/>
      <c r="K65" s="97" t="n"/>
      <c r="L65" s="97" t="n"/>
      <c r="M65" s="97" t="n"/>
      <c r="N65" s="97" t="n"/>
      <c r="O65" s="97" t="n"/>
      <c r="P65" s="79" t="n"/>
    </row>
    <row r="66" ht="24" customHeight="1">
      <c r="A66" s="88" t="n">
        <v>59</v>
      </c>
      <c r="B66" s="79" t="n"/>
      <c r="C66" s="79" t="n"/>
      <c r="D66" s="79" t="n"/>
      <c r="E66" s="79" t="n"/>
      <c r="F66" s="79" t="n"/>
      <c r="G66" s="97" t="n"/>
      <c r="H66" s="79" t="n"/>
      <c r="I66" s="79" t="n"/>
      <c r="J66" s="97" t="n"/>
      <c r="K66" s="97" t="n"/>
      <c r="L66" s="97" t="n"/>
      <c r="M66" s="97" t="n"/>
      <c r="N66" s="97" t="n"/>
      <c r="O66" s="97" t="n"/>
      <c r="P66" s="79" t="n"/>
    </row>
    <row r="67" ht="24" customHeight="1">
      <c r="A67" s="88" t="n">
        <v>60</v>
      </c>
      <c r="B67" s="79" t="n"/>
      <c r="C67" s="79" t="n"/>
      <c r="D67" s="79" t="n"/>
      <c r="E67" s="79" t="n"/>
      <c r="F67" s="79" t="n"/>
      <c r="G67" s="97" t="n"/>
      <c r="H67" s="79" t="n"/>
      <c r="I67" s="79" t="n"/>
      <c r="J67" s="97" t="n"/>
      <c r="K67" s="97" t="n"/>
      <c r="L67" s="97" t="n"/>
      <c r="M67" s="97" t="n"/>
      <c r="N67" s="97" t="n"/>
      <c r="O67" s="97" t="n"/>
      <c r="P67" s="79" t="n"/>
    </row>
  </sheetData>
  <mergeCells count="1">
    <mergeCell ref="A5:P5"/>
  </mergeCells>
  <conditionalFormatting sqref="G8:G67 J8:O67">
    <cfRule type="cellIs" priority="1" operator="equal" dxfId="3">
      <formula>"Yes"</formula>
    </cfRule>
    <cfRule type="cellIs" priority="2" operator="equal" dxfId="4">
      <formula>"No"</formula>
    </cfRule>
  </conditionalFormatting>
  <dataValidations count="2">
    <dataValidation sqref="B8:B67" showDropDown="0" showInputMessage="0" showErrorMessage="0" allowBlank="1" errorTitle="Not on the list" error="Pick from the list, or leave it blank." type="list">
      <formula1>='2 Stages'!$B$8:$B$19</formula1>
    </dataValidation>
    <dataValidation sqref="G8:G67 J8:O67" showDropDown="0" showInputMessage="0" showErrorMessage="0" allowBlank="1" errorTitle="Not on the list" error="Pick from the list, or leave it blank." type="list">
      <formula1>"Yes,No"</formula1>
    </dataValidation>
  </dataValidations>
  <hyperlinks>
    <hyperlink ref="P1" location="'Start here'!A1" display="← Contents"/>
    <hyperlink xmlns:r="http://schemas.openxmlformats.org/officeDocument/2006/relationships" ref="P2" r:id="rId1"/>
    <hyperlink xmlns:r="http://schemas.openxmlformats.org/officeDocument/2006/relationships" ref="P3" r:id="rId2"/>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F2B200"/>
    <outlinePr summaryBelow="1" summaryRight="1"/>
    <pageSetUpPr fitToPage="1"/>
  </sheetPr>
  <dimension ref="A1:G2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42" customWidth="1" min="2" max="2"/>
    <col width="13" customWidth="1" min="3" max="3"/>
    <col width="12" customWidth="1" min="4" max="4"/>
    <col width="20" customWidth="1" min="5" max="5"/>
    <col width="46" customWidth="1" min="6" max="6"/>
    <col width="13" customWidth="1" min="7" max="7"/>
  </cols>
  <sheetData>
    <row r="1" ht="24" customHeight="1">
      <c r="A1" s="98">
        <f>IF('Start here'!$C$5="","Your organization",'Start here'!$C$5)&amp;"   ·   Workflow Mapping Workbook"</f>
        <v/>
      </c>
      <c r="B1" s="40" t="n"/>
      <c r="C1" s="40" t="n"/>
      <c r="D1" s="40" t="n"/>
      <c r="E1" s="40" t="n"/>
      <c r="F1" s="99" t="inlineStr">
        <is>
          <t>← Contents</t>
        </is>
      </c>
      <c r="G1" s="40" t="n"/>
    </row>
    <row r="2" ht="36" customHeight="1">
      <c r="A2" s="100" t="inlineStr">
        <is>
          <t>Exceptions</t>
        </is>
      </c>
      <c r="B2" s="40" t="n"/>
      <c r="C2" s="40" t="n"/>
      <c r="D2" s="40" t="n"/>
      <c r="E2" s="40" t="n"/>
      <c r="F2" s="101" t="inlineStr">
        <is>
          <t>Open the free guide ↗</t>
        </is>
      </c>
      <c r="G2" s="40" t="n"/>
    </row>
    <row r="3" ht="26" customHeight="1">
      <c r="A3" s="102" t="inlineStr">
        <is>
          <t>Meeting 1   ·   Write it down</t>
        </is>
      </c>
      <c r="B3" s="40" t="n"/>
      <c r="C3" s="40" t="n"/>
      <c r="D3" s="40" t="n"/>
      <c r="E3" s="40" t="n"/>
      <c r="F3" s="101" t="inlineStr">
        <is>
          <t>Book a free assessment ↗</t>
        </is>
      </c>
      <c r="G3" s="40" t="n"/>
    </row>
    <row r="4" ht="12" customHeight="1"/>
    <row r="5" ht="32" customHeight="1">
      <c r="A5" s="76" t="inlineStr">
        <is>
          <t>The cases that don't follow the normal path. Automation struggles with these, so a person usually keeps them. Write down what actually happens today.</t>
        </is>
      </c>
    </row>
    <row r="6" ht="10" customHeight="1"/>
    <row r="7" ht="36" customHeight="1">
      <c r="A7" s="103" t="inlineStr">
        <is>
          <t>#</t>
        </is>
      </c>
      <c r="B7" s="103" t="inlineStr">
        <is>
          <t>What happens (the case that doesn't fit)</t>
        </is>
      </c>
      <c r="C7" s="103" t="inlineStr">
        <is>
          <t>How often</t>
        </is>
      </c>
      <c r="D7" s="103" t="inlineStr">
        <is>
          <t>At which step #</t>
        </is>
      </c>
      <c r="E7" s="103" t="inlineStr">
        <is>
          <t>Who handles it</t>
        </is>
      </c>
      <c r="F7" s="103" t="inlineStr">
        <is>
          <t>What they do now</t>
        </is>
      </c>
      <c r="G7" s="103" t="inlineStr">
        <is>
          <t>Keep with a person?</t>
        </is>
      </c>
    </row>
    <row r="8" ht="24" customHeight="1">
      <c r="A8" s="88" t="n">
        <v>1</v>
      </c>
      <c r="B8" s="79" t="n"/>
      <c r="C8" s="97" t="n"/>
      <c r="D8" s="97" t="n"/>
      <c r="E8" s="79" t="n"/>
      <c r="F8" s="79" t="n"/>
      <c r="G8" s="97" t="n"/>
    </row>
    <row r="9" ht="24" customHeight="1">
      <c r="A9" s="88" t="n">
        <v>2</v>
      </c>
      <c r="B9" s="79" t="n"/>
      <c r="C9" s="97" t="n"/>
      <c r="D9" s="97" t="n"/>
      <c r="E9" s="79" t="n"/>
      <c r="F9" s="79" t="n"/>
      <c r="G9" s="97" t="n"/>
    </row>
    <row r="10" ht="24" customHeight="1">
      <c r="A10" s="88" t="n">
        <v>3</v>
      </c>
      <c r="B10" s="79" t="n"/>
      <c r="C10" s="97" t="n"/>
      <c r="D10" s="97" t="n"/>
      <c r="E10" s="79" t="n"/>
      <c r="F10" s="79" t="n"/>
      <c r="G10" s="97" t="n"/>
    </row>
    <row r="11" ht="24" customHeight="1">
      <c r="A11" s="88" t="n">
        <v>4</v>
      </c>
      <c r="B11" s="79" t="n"/>
      <c r="C11" s="97" t="n"/>
      <c r="D11" s="97" t="n"/>
      <c r="E11" s="79" t="n"/>
      <c r="F11" s="79" t="n"/>
      <c r="G11" s="97" t="n"/>
    </row>
    <row r="12" ht="24" customHeight="1">
      <c r="A12" s="88" t="n">
        <v>5</v>
      </c>
      <c r="B12" s="79" t="n"/>
      <c r="C12" s="97" t="n"/>
      <c r="D12" s="97" t="n"/>
      <c r="E12" s="79" t="n"/>
      <c r="F12" s="79" t="n"/>
      <c r="G12" s="97" t="n"/>
    </row>
    <row r="13" ht="24" customHeight="1">
      <c r="A13" s="88" t="n">
        <v>6</v>
      </c>
      <c r="B13" s="79" t="n"/>
      <c r="C13" s="97" t="n"/>
      <c r="D13" s="97" t="n"/>
      <c r="E13" s="79" t="n"/>
      <c r="F13" s="79" t="n"/>
      <c r="G13" s="97" t="n"/>
    </row>
    <row r="14" ht="24" customHeight="1">
      <c r="A14" s="88" t="n">
        <v>7</v>
      </c>
      <c r="B14" s="79" t="n"/>
      <c r="C14" s="97" t="n"/>
      <c r="D14" s="97" t="n"/>
      <c r="E14" s="79" t="n"/>
      <c r="F14" s="79" t="n"/>
      <c r="G14" s="97" t="n"/>
    </row>
    <row r="15" ht="24" customHeight="1">
      <c r="A15" s="88" t="n">
        <v>8</v>
      </c>
      <c r="B15" s="79" t="n"/>
      <c r="C15" s="97" t="n"/>
      <c r="D15" s="97" t="n"/>
      <c r="E15" s="79" t="n"/>
      <c r="F15" s="79" t="n"/>
      <c r="G15" s="97" t="n"/>
    </row>
    <row r="16" ht="24" customHeight="1">
      <c r="A16" s="88" t="n">
        <v>9</v>
      </c>
      <c r="B16" s="79" t="n"/>
      <c r="C16" s="97" t="n"/>
      <c r="D16" s="97" t="n"/>
      <c r="E16" s="79" t="n"/>
      <c r="F16" s="79" t="n"/>
      <c r="G16" s="97" t="n"/>
    </row>
    <row r="17" ht="24" customHeight="1">
      <c r="A17" s="88" t="n">
        <v>10</v>
      </c>
      <c r="B17" s="79" t="n"/>
      <c r="C17" s="97" t="n"/>
      <c r="D17" s="97" t="n"/>
      <c r="E17" s="79" t="n"/>
      <c r="F17" s="79" t="n"/>
      <c r="G17" s="97" t="n"/>
    </row>
    <row r="18" ht="24" customHeight="1">
      <c r="A18" s="88" t="n">
        <v>11</v>
      </c>
      <c r="B18" s="79" t="n"/>
      <c r="C18" s="97" t="n"/>
      <c r="D18" s="97" t="n"/>
      <c r="E18" s="79" t="n"/>
      <c r="F18" s="79" t="n"/>
      <c r="G18" s="97" t="n"/>
    </row>
    <row r="19" ht="24" customHeight="1">
      <c r="A19" s="88" t="n">
        <v>12</v>
      </c>
      <c r="B19" s="79" t="n"/>
      <c r="C19" s="97" t="n"/>
      <c r="D19" s="97" t="n"/>
      <c r="E19" s="79" t="n"/>
      <c r="F19" s="79" t="n"/>
      <c r="G19" s="97" t="n"/>
    </row>
    <row r="20" ht="24" customHeight="1">
      <c r="A20" s="88" t="n">
        <v>13</v>
      </c>
      <c r="B20" s="79" t="n"/>
      <c r="C20" s="97" t="n"/>
      <c r="D20" s="97" t="n"/>
      <c r="E20" s="79" t="n"/>
      <c r="F20" s="79" t="n"/>
      <c r="G20" s="97" t="n"/>
    </row>
    <row r="21" ht="24" customHeight="1">
      <c r="A21" s="88" t="n">
        <v>14</v>
      </c>
      <c r="B21" s="79" t="n"/>
      <c r="C21" s="97" t="n"/>
      <c r="D21" s="97" t="n"/>
      <c r="E21" s="79" t="n"/>
      <c r="F21" s="79" t="n"/>
      <c r="G21" s="97" t="n"/>
    </row>
    <row r="22" ht="24" customHeight="1">
      <c r="A22" s="88" t="n">
        <v>15</v>
      </c>
      <c r="B22" s="79" t="n"/>
      <c r="C22" s="97" t="n"/>
      <c r="D22" s="97" t="n"/>
      <c r="E22" s="79" t="n"/>
      <c r="F22" s="79" t="n"/>
      <c r="G22" s="97" t="n"/>
    </row>
    <row r="23" ht="24" customHeight="1">
      <c r="A23" s="88" t="n">
        <v>16</v>
      </c>
      <c r="B23" s="79" t="n"/>
      <c r="C23" s="97" t="n"/>
      <c r="D23" s="97" t="n"/>
      <c r="E23" s="79" t="n"/>
      <c r="F23" s="79" t="n"/>
      <c r="G23" s="97" t="n"/>
    </row>
    <row r="24" ht="24" customHeight="1">
      <c r="A24" s="88" t="n">
        <v>17</v>
      </c>
      <c r="B24" s="79" t="n"/>
      <c r="C24" s="97" t="n"/>
      <c r="D24" s="97" t="n"/>
      <c r="E24" s="79" t="n"/>
      <c r="F24" s="79" t="n"/>
      <c r="G24" s="97" t="n"/>
    </row>
    <row r="25" ht="24" customHeight="1">
      <c r="A25" s="88" t="n">
        <v>18</v>
      </c>
      <c r="B25" s="79" t="n"/>
      <c r="C25" s="97" t="n"/>
      <c r="D25" s="97" t="n"/>
      <c r="E25" s="79" t="n"/>
      <c r="F25" s="79" t="n"/>
      <c r="G25" s="97" t="n"/>
    </row>
    <row r="26" ht="24" customHeight="1">
      <c r="A26" s="88" t="n">
        <v>19</v>
      </c>
      <c r="B26" s="79" t="n"/>
      <c r="C26" s="97" t="n"/>
      <c r="D26" s="97" t="n"/>
      <c r="E26" s="79" t="n"/>
      <c r="F26" s="79" t="n"/>
      <c r="G26" s="97" t="n"/>
    </row>
    <row r="27" ht="24" customHeight="1">
      <c r="A27" s="88" t="n">
        <v>20</v>
      </c>
      <c r="B27" s="79" t="n"/>
      <c r="C27" s="97" t="n"/>
      <c r="D27" s="97" t="n"/>
      <c r="E27" s="79" t="n"/>
      <c r="F27" s="79" t="n"/>
      <c r="G27" s="97" t="n"/>
    </row>
  </sheetData>
  <mergeCells count="1">
    <mergeCell ref="A5:G5"/>
  </mergeCells>
  <conditionalFormatting sqref="C8:C27">
    <cfRule type="cellIs" priority="1" operator="equal" dxfId="1">
      <formula>"Often"</formula>
    </cfRule>
    <cfRule type="cellIs" priority="2" operator="equal" dxfId="2">
      <formula>"Sometimes"</formula>
    </cfRule>
    <cfRule type="cellIs" priority="3" operator="equal" dxfId="5">
      <formula>"Rarely"</formula>
    </cfRule>
  </conditionalFormatting>
  <conditionalFormatting sqref="G8:G27">
    <cfRule type="cellIs" priority="4" operator="equal" dxfId="6">
      <formula>"Yes"</formula>
    </cfRule>
    <cfRule type="cellIs" priority="5" operator="equal" dxfId="4">
      <formula>"No"</formula>
    </cfRule>
  </conditionalFormatting>
  <dataValidations count="2">
    <dataValidation sqref="C8:C27" showDropDown="0" showInputMessage="0" showErrorMessage="0" allowBlank="1" errorTitle="Not on the list" error="Pick from the list, or leave it blank." type="list">
      <formula1>"Often,Sometimes,Rarely"</formula1>
    </dataValidation>
    <dataValidation sqref="G8:G27" showDropDown="0" showInputMessage="0" showErrorMessage="0" allowBlank="1" errorTitle="Not on the list" error="Pick from the list, or leave it blank." type="list">
      <formula1>"Yes,No"</formula1>
    </dataValidation>
  </dataValidations>
  <hyperlinks>
    <hyperlink ref="F1" location="'Start here'!A1" display="← Contents"/>
    <hyperlink xmlns:r="http://schemas.openxmlformats.org/officeDocument/2006/relationships" ref="F2" r:id="rId1"/>
    <hyperlink xmlns:r="http://schemas.openxmlformats.org/officeDocument/2006/relationships" ref="F3" r:id="rId2"/>
  </hyperlinks>
  <pageMargins left="0.75" right="0.75" top="1" bottom="1" header="0.5" footer="0.5"/>
  <pageSetup orientation="landscape" fitToHeight="0" fitToWidth="1"/>
</worksheet>
</file>

<file path=xl/worksheets/sheet7.xml><?xml version="1.0" encoding="utf-8"?>
<worksheet xmlns="http://schemas.openxmlformats.org/spreadsheetml/2006/main">
  <sheetPr>
    <tabColor rgb="00E5486B"/>
    <outlinePr summaryBelow="1" summaryRight="1"/>
    <pageSetUpPr fitToPage="1"/>
  </sheetPr>
  <dimension ref="A1:H2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26" customWidth="1" min="3" max="3"/>
    <col width="22" customWidth="1" min="4" max="4"/>
    <col width="18" customWidth="1" min="5" max="5"/>
    <col width="28" customWidth="1" min="6" max="6"/>
    <col width="11" customWidth="1" min="7" max="7"/>
    <col width="40" customWidth="1" min="8" max="8"/>
  </cols>
  <sheetData>
    <row r="1" ht="24" customHeight="1">
      <c r="A1" s="104">
        <f>IF('Start here'!$C$5="","Your organization",'Start here'!$C$5)&amp;"   ·   Workflow Mapping Workbook"</f>
        <v/>
      </c>
      <c r="B1" s="42" t="n"/>
      <c r="C1" s="42" t="n"/>
      <c r="D1" s="42" t="n"/>
      <c r="E1" s="42" t="n"/>
      <c r="F1" s="42" t="n"/>
      <c r="G1" s="42" t="n"/>
      <c r="H1" s="105" t="inlineStr">
        <is>
          <t>← Contents</t>
        </is>
      </c>
    </row>
    <row r="2" ht="36" customHeight="1">
      <c r="A2" s="106" t="inlineStr">
        <is>
          <t>Personal information</t>
        </is>
      </c>
      <c r="B2" s="42" t="n"/>
      <c r="C2" s="42" t="n"/>
      <c r="D2" s="42" t="n"/>
      <c r="E2" s="42" t="n"/>
      <c r="F2" s="42" t="n"/>
      <c r="G2" s="42" t="n"/>
      <c r="H2" s="107" t="inlineStr">
        <is>
          <t>Open the free guide ↗</t>
        </is>
      </c>
    </row>
    <row r="3" ht="26" customHeight="1">
      <c r="A3" s="108" t="inlineStr">
        <is>
          <t>Meeting 1   ·   Write it down</t>
        </is>
      </c>
      <c r="B3" s="42" t="n"/>
      <c r="C3" s="42" t="n"/>
      <c r="D3" s="42" t="n"/>
      <c r="E3" s="42" t="n"/>
      <c r="F3" s="42" t="n"/>
      <c r="G3" s="42" t="n"/>
      <c r="H3" s="107" t="inlineStr">
        <is>
          <t>Book a free assessment ↗</t>
        </is>
      </c>
    </row>
    <row r="4" ht="12" customHeight="1"/>
    <row r="5" ht="32" customHeight="1">
      <c r="A5" s="76" t="inlineStr">
        <is>
          <t>Trace each piece of personal information from where you collect it to everywhere it ends up, including copies in personal email, downloads folders and paper.</t>
        </is>
      </c>
    </row>
    <row r="6" ht="10" customHeight="1"/>
    <row r="7" ht="36" customHeight="1">
      <c r="A7" s="109" t="inlineStr">
        <is>
          <t>Information</t>
        </is>
      </c>
      <c r="B7" s="109" t="inlineStr">
        <is>
          <t>Collected at step #</t>
        </is>
      </c>
      <c r="C7" s="109" t="inlineStr">
        <is>
          <t>Stored where</t>
        </is>
      </c>
      <c r="D7" s="109" t="inlineStr">
        <is>
          <t>Who can see it</t>
        </is>
      </c>
      <c r="E7" s="109" t="inlineStr">
        <is>
          <t>How long we keep it</t>
        </is>
      </c>
      <c r="F7" s="109" t="inlineStr">
        <is>
          <t>Copies anywhere else?</t>
        </is>
      </c>
      <c r="G7" s="109" t="inlineStr">
        <is>
          <t>OK as it is?</t>
        </is>
      </c>
      <c r="H7" s="109" t="inlineStr">
        <is>
          <t>What to change</t>
        </is>
      </c>
    </row>
    <row r="8" ht="24" customHeight="1">
      <c r="A8" s="79" t="n"/>
      <c r="B8" s="97" t="n"/>
      <c r="C8" s="79" t="n"/>
      <c r="D8" s="79" t="n"/>
      <c r="E8" s="79" t="n"/>
      <c r="F8" s="79" t="n"/>
      <c r="G8" s="97" t="n"/>
      <c r="H8" s="79" t="n"/>
    </row>
    <row r="9" ht="24" customHeight="1">
      <c r="A9" s="79" t="n"/>
      <c r="B9" s="97" t="n"/>
      <c r="C9" s="79" t="n"/>
      <c r="D9" s="79" t="n"/>
      <c r="E9" s="79" t="n"/>
      <c r="F9" s="79" t="n"/>
      <c r="G9" s="97" t="n"/>
      <c r="H9" s="79" t="n"/>
    </row>
    <row r="10" ht="24" customHeight="1">
      <c r="A10" s="79" t="n"/>
      <c r="B10" s="97" t="n"/>
      <c r="C10" s="79" t="n"/>
      <c r="D10" s="79" t="n"/>
      <c r="E10" s="79" t="n"/>
      <c r="F10" s="79" t="n"/>
      <c r="G10" s="97" t="n"/>
      <c r="H10" s="79" t="n"/>
    </row>
    <row r="11" ht="24" customHeight="1">
      <c r="A11" s="79" t="n"/>
      <c r="B11" s="97" t="n"/>
      <c r="C11" s="79" t="n"/>
      <c r="D11" s="79" t="n"/>
      <c r="E11" s="79" t="n"/>
      <c r="F11" s="79" t="n"/>
      <c r="G11" s="97" t="n"/>
      <c r="H11" s="79" t="n"/>
    </row>
    <row r="12" ht="24" customHeight="1">
      <c r="A12" s="79" t="n"/>
      <c r="B12" s="97" t="n"/>
      <c r="C12" s="79" t="n"/>
      <c r="D12" s="79" t="n"/>
      <c r="E12" s="79" t="n"/>
      <c r="F12" s="79" t="n"/>
      <c r="G12" s="97" t="n"/>
      <c r="H12" s="79" t="n"/>
    </row>
    <row r="13" ht="24" customHeight="1">
      <c r="A13" s="79" t="n"/>
      <c r="B13" s="97" t="n"/>
      <c r="C13" s="79" t="n"/>
      <c r="D13" s="79" t="n"/>
      <c r="E13" s="79" t="n"/>
      <c r="F13" s="79" t="n"/>
      <c r="G13" s="97" t="n"/>
      <c r="H13" s="79" t="n"/>
    </row>
    <row r="14" ht="24" customHeight="1">
      <c r="A14" s="79" t="n"/>
      <c r="B14" s="97" t="n"/>
      <c r="C14" s="79" t="n"/>
      <c r="D14" s="79" t="n"/>
      <c r="E14" s="79" t="n"/>
      <c r="F14" s="79" t="n"/>
      <c r="G14" s="97" t="n"/>
      <c r="H14" s="79" t="n"/>
    </row>
    <row r="15" ht="24" customHeight="1">
      <c r="A15" s="79" t="n"/>
      <c r="B15" s="97" t="n"/>
      <c r="C15" s="79" t="n"/>
      <c r="D15" s="79" t="n"/>
      <c r="E15" s="79" t="n"/>
      <c r="F15" s="79" t="n"/>
      <c r="G15" s="97" t="n"/>
      <c r="H15" s="79" t="n"/>
    </row>
    <row r="16" ht="24" customHeight="1">
      <c r="A16" s="79" t="n"/>
      <c r="B16" s="97" t="n"/>
      <c r="C16" s="79" t="n"/>
      <c r="D16" s="79" t="n"/>
      <c r="E16" s="79" t="n"/>
      <c r="F16" s="79" t="n"/>
      <c r="G16" s="97" t="n"/>
      <c r="H16" s="79" t="n"/>
    </row>
    <row r="17" ht="24" customHeight="1">
      <c r="A17" s="79" t="n"/>
      <c r="B17" s="97" t="n"/>
      <c r="C17" s="79" t="n"/>
      <c r="D17" s="79" t="n"/>
      <c r="E17" s="79" t="n"/>
      <c r="F17" s="79" t="n"/>
      <c r="G17" s="97" t="n"/>
      <c r="H17" s="79" t="n"/>
    </row>
    <row r="18" ht="24" customHeight="1">
      <c r="A18" s="79" t="n"/>
      <c r="B18" s="97" t="n"/>
      <c r="C18" s="79" t="n"/>
      <c r="D18" s="79" t="n"/>
      <c r="E18" s="79" t="n"/>
      <c r="F18" s="79" t="n"/>
      <c r="G18" s="97" t="n"/>
      <c r="H18" s="79" t="n"/>
    </row>
    <row r="19" ht="24" customHeight="1">
      <c r="A19" s="79" t="n"/>
      <c r="B19" s="97" t="n"/>
      <c r="C19" s="79" t="n"/>
      <c r="D19" s="79" t="n"/>
      <c r="E19" s="79" t="n"/>
      <c r="F19" s="79" t="n"/>
      <c r="G19" s="97" t="n"/>
      <c r="H19" s="79" t="n"/>
    </row>
    <row r="20" ht="24" customHeight="1">
      <c r="A20" s="79" t="n"/>
      <c r="B20" s="97" t="n"/>
      <c r="C20" s="79" t="n"/>
      <c r="D20" s="79" t="n"/>
      <c r="E20" s="79" t="n"/>
      <c r="F20" s="79" t="n"/>
      <c r="G20" s="97" t="n"/>
      <c r="H20" s="79" t="n"/>
    </row>
    <row r="21" ht="24" customHeight="1">
      <c r="A21" s="79" t="n"/>
      <c r="B21" s="97" t="n"/>
      <c r="C21" s="79" t="n"/>
      <c r="D21" s="79" t="n"/>
      <c r="E21" s="79" t="n"/>
      <c r="F21" s="79" t="n"/>
      <c r="G21" s="97" t="n"/>
      <c r="H21" s="79" t="n"/>
    </row>
    <row r="22" ht="24" customHeight="1">
      <c r="A22" s="79" t="n"/>
      <c r="B22" s="97" t="n"/>
      <c r="C22" s="79" t="n"/>
      <c r="D22" s="79" t="n"/>
      <c r="E22" s="79" t="n"/>
      <c r="F22" s="79" t="n"/>
      <c r="G22" s="97" t="n"/>
      <c r="H22" s="79" t="n"/>
    </row>
    <row r="23" ht="24" customHeight="1">
      <c r="A23" s="79" t="n"/>
      <c r="B23" s="97" t="n"/>
      <c r="C23" s="79" t="n"/>
      <c r="D23" s="79" t="n"/>
      <c r="E23" s="79" t="n"/>
      <c r="F23" s="79" t="n"/>
      <c r="G23" s="97" t="n"/>
      <c r="H23" s="79" t="n"/>
    </row>
    <row r="24" ht="24" customHeight="1">
      <c r="A24" s="79" t="n"/>
      <c r="B24" s="97" t="n"/>
      <c r="C24" s="79" t="n"/>
      <c r="D24" s="79" t="n"/>
      <c r="E24" s="79" t="n"/>
      <c r="F24" s="79" t="n"/>
      <c r="G24" s="97" t="n"/>
      <c r="H24" s="79" t="n"/>
    </row>
    <row r="25" ht="24" customHeight="1">
      <c r="A25" s="79" t="n"/>
      <c r="B25" s="97" t="n"/>
      <c r="C25" s="79" t="n"/>
      <c r="D25" s="79" t="n"/>
      <c r="E25" s="79" t="n"/>
      <c r="F25" s="79" t="n"/>
      <c r="G25" s="97" t="n"/>
      <c r="H25" s="79" t="n"/>
    </row>
    <row r="26" ht="24" customHeight="1">
      <c r="A26" s="79" t="n"/>
      <c r="B26" s="97" t="n"/>
      <c r="C26" s="79" t="n"/>
      <c r="D26" s="79" t="n"/>
      <c r="E26" s="79" t="n"/>
      <c r="F26" s="79" t="n"/>
      <c r="G26" s="97" t="n"/>
      <c r="H26" s="79" t="n"/>
    </row>
    <row r="27" ht="24" customHeight="1">
      <c r="A27" s="79" t="n"/>
      <c r="B27" s="97" t="n"/>
      <c r="C27" s="79" t="n"/>
      <c r="D27" s="79" t="n"/>
      <c r="E27" s="79" t="n"/>
      <c r="F27" s="79" t="n"/>
      <c r="G27" s="97" t="n"/>
      <c r="H27" s="79" t="n"/>
    </row>
  </sheetData>
  <mergeCells count="1">
    <mergeCell ref="A5:H5"/>
  </mergeCells>
  <conditionalFormatting sqref="G8:G27">
    <cfRule type="cellIs" priority="1" operator="equal" dxfId="1">
      <formula>"Fix it"</formula>
    </cfRule>
    <cfRule type="cellIs" priority="2" operator="equal" dxfId="0">
      <formula>"Yes"</formula>
    </cfRule>
  </conditionalFormatting>
  <dataValidations count="1">
    <dataValidation sqref="G8:G27" showDropDown="0" showInputMessage="0" showErrorMessage="0" allowBlank="1" errorTitle="Not on the list" error="Pick from the list, or leave it blank." type="list">
      <formula1>"Yes,Fix it"</formula1>
    </dataValidation>
  </dataValidations>
  <hyperlinks>
    <hyperlink ref="H1" location="'Start here'!A1" display="← Contents"/>
    <hyperlink xmlns:r="http://schemas.openxmlformats.org/officeDocument/2006/relationships" ref="H2" r:id="rId1"/>
    <hyperlink xmlns:r="http://schemas.openxmlformats.org/officeDocument/2006/relationships" ref="H3" r:id="rId2"/>
  </hyperlinks>
  <pageMargins left="0.75" right="0.75" top="1" bottom="1" header="0.5" footer="0.5"/>
  <pageSetup orientation="landscape" fitToHeight="0" fitToWidth="1"/>
</worksheet>
</file>

<file path=xl/worksheets/sheet8.xml><?xml version="1.0" encoding="utf-8"?>
<worksheet xmlns="http://schemas.openxmlformats.org/spreadsheetml/2006/main">
  <sheetPr>
    <tabColor rgb="007B5CF0"/>
    <outlinePr summaryBelow="1" summaryRight="1"/>
    <pageSetUpPr fitToPage="1"/>
  </sheetPr>
  <dimension ref="A1:F207"/>
  <sheetViews>
    <sheetView showGridLines="0" workbookViewId="0">
      <pane ySplit="7" topLeftCell="A8" activePane="bottomLeft" state="frozen"/>
      <selection pane="bottomLeft" activeCell="A1" sqref="A1"/>
    </sheetView>
  </sheetViews>
  <sheetFormatPr baseColWidth="8" defaultRowHeight="15"/>
  <cols>
    <col width="13" customWidth="1" min="1" max="1"/>
    <col width="9" customWidth="1" min="2" max="2"/>
    <col width="44" customWidth="1" min="3" max="3"/>
    <col width="22" customWidth="1" min="4" max="4"/>
    <col width="14" customWidth="1" min="5" max="5"/>
    <col width="40" customWidth="1" min="6" max="6"/>
  </cols>
  <sheetData>
    <row r="1" ht="24" customHeight="1">
      <c r="A1" s="110">
        <f>IF('Start here'!$C$5="","Your organization",'Start here'!$C$5)&amp;"   ·   Workflow Mapping Workbook"</f>
        <v/>
      </c>
      <c r="B1" s="44" t="n"/>
      <c r="C1" s="44" t="n"/>
      <c r="D1" s="44" t="n"/>
      <c r="E1" s="44" t="n"/>
      <c r="F1" s="111" t="inlineStr">
        <is>
          <t>← Contents</t>
        </is>
      </c>
    </row>
    <row r="2" ht="36" customHeight="1">
      <c r="A2" s="112" t="inlineStr">
        <is>
          <t>Time log</t>
        </is>
      </c>
      <c r="B2" s="44" t="n"/>
      <c r="C2" s="44" t="n"/>
      <c r="D2" s="44" t="n"/>
      <c r="E2" s="44" t="n"/>
      <c r="F2" s="113" t="inlineStr">
        <is>
          <t>Open the free guide ↗</t>
        </is>
      </c>
    </row>
    <row r="3" ht="26" customHeight="1">
      <c r="A3" s="114" t="inlineStr">
        <is>
          <t>The next two weeks   ·   Measure it</t>
        </is>
      </c>
      <c r="B3" s="44" t="n"/>
      <c r="C3" s="44" t="n"/>
      <c r="D3" s="44" t="n"/>
      <c r="E3" s="44" t="n"/>
      <c r="F3" s="113" t="inlineStr">
        <is>
          <t>Book a free assessment ↗</t>
        </is>
      </c>
    </row>
    <row r="4" ht="12" customHeight="1"/>
    <row r="5" ht="44" customHeight="1">
      <c r="A5" s="76" t="inlineStr">
        <is>
          <t>Measure, don't guess. For two weeks, add a line each time someone does a step: the date, the step number from the Step map, who did it and how many minutes it took. The Dashboard and Findings and fixes add it all up.</t>
        </is>
      </c>
    </row>
    <row r="6" ht="10" customHeight="1"/>
    <row r="7" ht="36" customHeight="1">
      <c r="A7" s="115" t="inlineStr">
        <is>
          <t>Date</t>
        </is>
      </c>
      <c r="B7" s="115" t="inlineStr">
        <is>
          <t>Step #</t>
        </is>
      </c>
      <c r="C7" s="115" t="inlineStr">
        <is>
          <t>What happens (fills in)</t>
        </is>
      </c>
      <c r="D7" s="115" t="inlineStr">
        <is>
          <t>Who</t>
        </is>
      </c>
      <c r="E7" s="115" t="inlineStr">
        <is>
          <t>Minutes spent</t>
        </is>
      </c>
      <c r="F7" s="115" t="inlineStr">
        <is>
          <t>Notes</t>
        </is>
      </c>
    </row>
    <row r="8" ht="22" customHeight="1">
      <c r="A8" s="116" t="n"/>
      <c r="B8" s="97" t="n"/>
      <c r="C8" s="117">
        <f>IF(B8="","",IFERROR(INDEX('3 Step map'!$C$8:$C$67,MATCH(B8,'3 Step map'!$A$8:$A$67,0)),"Step not on the map"))</f>
        <v/>
      </c>
      <c r="D8" s="79" t="n"/>
      <c r="E8" s="118" t="n"/>
      <c r="F8" s="79" t="n"/>
    </row>
    <row r="9" ht="22" customHeight="1">
      <c r="A9" s="116" t="n"/>
      <c r="B9" s="97" t="n"/>
      <c r="C9" s="117">
        <f>IF(B9="","",IFERROR(INDEX('3 Step map'!$C$8:$C$67,MATCH(B9,'3 Step map'!$A$8:$A$67,0)),"Step not on the map"))</f>
        <v/>
      </c>
      <c r="D9" s="79" t="n"/>
      <c r="E9" s="118" t="n"/>
      <c r="F9" s="79" t="n"/>
    </row>
    <row r="10" ht="22" customHeight="1">
      <c r="A10" s="116" t="n"/>
      <c r="B10" s="97" t="n"/>
      <c r="C10" s="117">
        <f>IF(B10="","",IFERROR(INDEX('3 Step map'!$C$8:$C$67,MATCH(B10,'3 Step map'!$A$8:$A$67,0)),"Step not on the map"))</f>
        <v/>
      </c>
      <c r="D10" s="79" t="n"/>
      <c r="E10" s="118" t="n"/>
      <c r="F10" s="79" t="n"/>
    </row>
    <row r="11" ht="22" customHeight="1">
      <c r="A11" s="116" t="n"/>
      <c r="B11" s="97" t="n"/>
      <c r="C11" s="117">
        <f>IF(B11="","",IFERROR(INDEX('3 Step map'!$C$8:$C$67,MATCH(B11,'3 Step map'!$A$8:$A$67,0)),"Step not on the map"))</f>
        <v/>
      </c>
      <c r="D11" s="79" t="n"/>
      <c r="E11" s="118" t="n"/>
      <c r="F11" s="79" t="n"/>
    </row>
    <row r="12" ht="22" customHeight="1">
      <c r="A12" s="116" t="n"/>
      <c r="B12" s="97" t="n"/>
      <c r="C12" s="117">
        <f>IF(B12="","",IFERROR(INDEX('3 Step map'!$C$8:$C$67,MATCH(B12,'3 Step map'!$A$8:$A$67,0)),"Step not on the map"))</f>
        <v/>
      </c>
      <c r="D12" s="79" t="n"/>
      <c r="E12" s="118" t="n"/>
      <c r="F12" s="79" t="n"/>
    </row>
    <row r="13" ht="22" customHeight="1">
      <c r="A13" s="116" t="n"/>
      <c r="B13" s="97" t="n"/>
      <c r="C13" s="117">
        <f>IF(B13="","",IFERROR(INDEX('3 Step map'!$C$8:$C$67,MATCH(B13,'3 Step map'!$A$8:$A$67,0)),"Step not on the map"))</f>
        <v/>
      </c>
      <c r="D13" s="79" t="n"/>
      <c r="E13" s="118" t="n"/>
      <c r="F13" s="79" t="n"/>
    </row>
    <row r="14" ht="22" customHeight="1">
      <c r="A14" s="116" t="n"/>
      <c r="B14" s="97" t="n"/>
      <c r="C14" s="117">
        <f>IF(B14="","",IFERROR(INDEX('3 Step map'!$C$8:$C$67,MATCH(B14,'3 Step map'!$A$8:$A$67,0)),"Step not on the map"))</f>
        <v/>
      </c>
      <c r="D14" s="79" t="n"/>
      <c r="E14" s="118" t="n"/>
      <c r="F14" s="79" t="n"/>
    </row>
    <row r="15" ht="22" customHeight="1">
      <c r="A15" s="116" t="n"/>
      <c r="B15" s="97" t="n"/>
      <c r="C15" s="117">
        <f>IF(B15="","",IFERROR(INDEX('3 Step map'!$C$8:$C$67,MATCH(B15,'3 Step map'!$A$8:$A$67,0)),"Step not on the map"))</f>
        <v/>
      </c>
      <c r="D15" s="79" t="n"/>
      <c r="E15" s="118" t="n"/>
      <c r="F15" s="79" t="n"/>
    </row>
    <row r="16" ht="22" customHeight="1">
      <c r="A16" s="116" t="n"/>
      <c r="B16" s="97" t="n"/>
      <c r="C16" s="117">
        <f>IF(B16="","",IFERROR(INDEX('3 Step map'!$C$8:$C$67,MATCH(B16,'3 Step map'!$A$8:$A$67,0)),"Step not on the map"))</f>
        <v/>
      </c>
      <c r="D16" s="79" t="n"/>
      <c r="E16" s="118" t="n"/>
      <c r="F16" s="79" t="n"/>
    </row>
    <row r="17" ht="22" customHeight="1">
      <c r="A17" s="116" t="n"/>
      <c r="B17" s="97" t="n"/>
      <c r="C17" s="117">
        <f>IF(B17="","",IFERROR(INDEX('3 Step map'!$C$8:$C$67,MATCH(B17,'3 Step map'!$A$8:$A$67,0)),"Step not on the map"))</f>
        <v/>
      </c>
      <c r="D17" s="79" t="n"/>
      <c r="E17" s="118" t="n"/>
      <c r="F17" s="79" t="n"/>
    </row>
    <row r="18" ht="22" customHeight="1">
      <c r="A18" s="116" t="n"/>
      <c r="B18" s="97" t="n"/>
      <c r="C18" s="117">
        <f>IF(B18="","",IFERROR(INDEX('3 Step map'!$C$8:$C$67,MATCH(B18,'3 Step map'!$A$8:$A$67,0)),"Step not on the map"))</f>
        <v/>
      </c>
      <c r="D18" s="79" t="n"/>
      <c r="E18" s="118" t="n"/>
      <c r="F18" s="79" t="n"/>
    </row>
    <row r="19" ht="22" customHeight="1">
      <c r="A19" s="116" t="n"/>
      <c r="B19" s="97" t="n"/>
      <c r="C19" s="117">
        <f>IF(B19="","",IFERROR(INDEX('3 Step map'!$C$8:$C$67,MATCH(B19,'3 Step map'!$A$8:$A$67,0)),"Step not on the map"))</f>
        <v/>
      </c>
      <c r="D19" s="79" t="n"/>
      <c r="E19" s="118" t="n"/>
      <c r="F19" s="79" t="n"/>
    </row>
    <row r="20" ht="22" customHeight="1">
      <c r="A20" s="116" t="n"/>
      <c r="B20" s="97" t="n"/>
      <c r="C20" s="117">
        <f>IF(B20="","",IFERROR(INDEX('3 Step map'!$C$8:$C$67,MATCH(B20,'3 Step map'!$A$8:$A$67,0)),"Step not on the map"))</f>
        <v/>
      </c>
      <c r="D20" s="79" t="n"/>
      <c r="E20" s="118" t="n"/>
      <c r="F20" s="79" t="n"/>
    </row>
    <row r="21" ht="22" customHeight="1">
      <c r="A21" s="116" t="n"/>
      <c r="B21" s="97" t="n"/>
      <c r="C21" s="117">
        <f>IF(B21="","",IFERROR(INDEX('3 Step map'!$C$8:$C$67,MATCH(B21,'3 Step map'!$A$8:$A$67,0)),"Step not on the map"))</f>
        <v/>
      </c>
      <c r="D21" s="79" t="n"/>
      <c r="E21" s="118" t="n"/>
      <c r="F21" s="79" t="n"/>
    </row>
    <row r="22" ht="22" customHeight="1">
      <c r="A22" s="116" t="n"/>
      <c r="B22" s="97" t="n"/>
      <c r="C22" s="117">
        <f>IF(B22="","",IFERROR(INDEX('3 Step map'!$C$8:$C$67,MATCH(B22,'3 Step map'!$A$8:$A$67,0)),"Step not on the map"))</f>
        <v/>
      </c>
      <c r="D22" s="79" t="n"/>
      <c r="E22" s="118" t="n"/>
      <c r="F22" s="79" t="n"/>
    </row>
    <row r="23" ht="22" customHeight="1">
      <c r="A23" s="116" t="n"/>
      <c r="B23" s="97" t="n"/>
      <c r="C23" s="117">
        <f>IF(B23="","",IFERROR(INDEX('3 Step map'!$C$8:$C$67,MATCH(B23,'3 Step map'!$A$8:$A$67,0)),"Step not on the map"))</f>
        <v/>
      </c>
      <c r="D23" s="79" t="n"/>
      <c r="E23" s="118" t="n"/>
      <c r="F23" s="79" t="n"/>
    </row>
    <row r="24" ht="22" customHeight="1">
      <c r="A24" s="116" t="n"/>
      <c r="B24" s="97" t="n"/>
      <c r="C24" s="117">
        <f>IF(B24="","",IFERROR(INDEX('3 Step map'!$C$8:$C$67,MATCH(B24,'3 Step map'!$A$8:$A$67,0)),"Step not on the map"))</f>
        <v/>
      </c>
      <c r="D24" s="79" t="n"/>
      <c r="E24" s="118" t="n"/>
      <c r="F24" s="79" t="n"/>
    </row>
    <row r="25" ht="22" customHeight="1">
      <c r="A25" s="116" t="n"/>
      <c r="B25" s="97" t="n"/>
      <c r="C25" s="117">
        <f>IF(B25="","",IFERROR(INDEX('3 Step map'!$C$8:$C$67,MATCH(B25,'3 Step map'!$A$8:$A$67,0)),"Step not on the map"))</f>
        <v/>
      </c>
      <c r="D25" s="79" t="n"/>
      <c r="E25" s="118" t="n"/>
      <c r="F25" s="79" t="n"/>
    </row>
    <row r="26" ht="22" customHeight="1">
      <c r="A26" s="116" t="n"/>
      <c r="B26" s="97" t="n"/>
      <c r="C26" s="117">
        <f>IF(B26="","",IFERROR(INDEX('3 Step map'!$C$8:$C$67,MATCH(B26,'3 Step map'!$A$8:$A$67,0)),"Step not on the map"))</f>
        <v/>
      </c>
      <c r="D26" s="79" t="n"/>
      <c r="E26" s="118" t="n"/>
      <c r="F26" s="79" t="n"/>
    </row>
    <row r="27" ht="22" customHeight="1">
      <c r="A27" s="116" t="n"/>
      <c r="B27" s="97" t="n"/>
      <c r="C27" s="117">
        <f>IF(B27="","",IFERROR(INDEX('3 Step map'!$C$8:$C$67,MATCH(B27,'3 Step map'!$A$8:$A$67,0)),"Step not on the map"))</f>
        <v/>
      </c>
      <c r="D27" s="79" t="n"/>
      <c r="E27" s="118" t="n"/>
      <c r="F27" s="79" t="n"/>
    </row>
    <row r="28" ht="22" customHeight="1">
      <c r="A28" s="116" t="n"/>
      <c r="B28" s="97" t="n"/>
      <c r="C28" s="117">
        <f>IF(B28="","",IFERROR(INDEX('3 Step map'!$C$8:$C$67,MATCH(B28,'3 Step map'!$A$8:$A$67,0)),"Step not on the map"))</f>
        <v/>
      </c>
      <c r="D28" s="79" t="n"/>
      <c r="E28" s="118" t="n"/>
      <c r="F28" s="79" t="n"/>
    </row>
    <row r="29" ht="22" customHeight="1">
      <c r="A29" s="116" t="n"/>
      <c r="B29" s="97" t="n"/>
      <c r="C29" s="117">
        <f>IF(B29="","",IFERROR(INDEX('3 Step map'!$C$8:$C$67,MATCH(B29,'3 Step map'!$A$8:$A$67,0)),"Step not on the map"))</f>
        <v/>
      </c>
      <c r="D29" s="79" t="n"/>
      <c r="E29" s="118" t="n"/>
      <c r="F29" s="79" t="n"/>
    </row>
    <row r="30" ht="22" customHeight="1">
      <c r="A30" s="116" t="n"/>
      <c r="B30" s="97" t="n"/>
      <c r="C30" s="117">
        <f>IF(B30="","",IFERROR(INDEX('3 Step map'!$C$8:$C$67,MATCH(B30,'3 Step map'!$A$8:$A$67,0)),"Step not on the map"))</f>
        <v/>
      </c>
      <c r="D30" s="79" t="n"/>
      <c r="E30" s="118" t="n"/>
      <c r="F30" s="79" t="n"/>
    </row>
    <row r="31" ht="22" customHeight="1">
      <c r="A31" s="116" t="n"/>
      <c r="B31" s="97" t="n"/>
      <c r="C31" s="117">
        <f>IF(B31="","",IFERROR(INDEX('3 Step map'!$C$8:$C$67,MATCH(B31,'3 Step map'!$A$8:$A$67,0)),"Step not on the map"))</f>
        <v/>
      </c>
      <c r="D31" s="79" t="n"/>
      <c r="E31" s="118" t="n"/>
      <c r="F31" s="79" t="n"/>
    </row>
    <row r="32" ht="22" customHeight="1">
      <c r="A32" s="116" t="n"/>
      <c r="B32" s="97" t="n"/>
      <c r="C32" s="117">
        <f>IF(B32="","",IFERROR(INDEX('3 Step map'!$C$8:$C$67,MATCH(B32,'3 Step map'!$A$8:$A$67,0)),"Step not on the map"))</f>
        <v/>
      </c>
      <c r="D32" s="79" t="n"/>
      <c r="E32" s="118" t="n"/>
      <c r="F32" s="79" t="n"/>
    </row>
    <row r="33" ht="22" customHeight="1">
      <c r="A33" s="116" t="n"/>
      <c r="B33" s="97" t="n"/>
      <c r="C33" s="117">
        <f>IF(B33="","",IFERROR(INDEX('3 Step map'!$C$8:$C$67,MATCH(B33,'3 Step map'!$A$8:$A$67,0)),"Step not on the map"))</f>
        <v/>
      </c>
      <c r="D33" s="79" t="n"/>
      <c r="E33" s="118" t="n"/>
      <c r="F33" s="79" t="n"/>
    </row>
    <row r="34" ht="22" customHeight="1">
      <c r="A34" s="116" t="n"/>
      <c r="B34" s="97" t="n"/>
      <c r="C34" s="117">
        <f>IF(B34="","",IFERROR(INDEX('3 Step map'!$C$8:$C$67,MATCH(B34,'3 Step map'!$A$8:$A$67,0)),"Step not on the map"))</f>
        <v/>
      </c>
      <c r="D34" s="79" t="n"/>
      <c r="E34" s="118" t="n"/>
      <c r="F34" s="79" t="n"/>
    </row>
    <row r="35" ht="22" customHeight="1">
      <c r="A35" s="116" t="n"/>
      <c r="B35" s="97" t="n"/>
      <c r="C35" s="117">
        <f>IF(B35="","",IFERROR(INDEX('3 Step map'!$C$8:$C$67,MATCH(B35,'3 Step map'!$A$8:$A$67,0)),"Step not on the map"))</f>
        <v/>
      </c>
      <c r="D35" s="79" t="n"/>
      <c r="E35" s="118" t="n"/>
      <c r="F35" s="79" t="n"/>
    </row>
    <row r="36" ht="22" customHeight="1">
      <c r="A36" s="116" t="n"/>
      <c r="B36" s="97" t="n"/>
      <c r="C36" s="117">
        <f>IF(B36="","",IFERROR(INDEX('3 Step map'!$C$8:$C$67,MATCH(B36,'3 Step map'!$A$8:$A$67,0)),"Step not on the map"))</f>
        <v/>
      </c>
      <c r="D36" s="79" t="n"/>
      <c r="E36" s="118" t="n"/>
      <c r="F36" s="79" t="n"/>
    </row>
    <row r="37" ht="22" customHeight="1">
      <c r="A37" s="116" t="n"/>
      <c r="B37" s="97" t="n"/>
      <c r="C37" s="117">
        <f>IF(B37="","",IFERROR(INDEX('3 Step map'!$C$8:$C$67,MATCH(B37,'3 Step map'!$A$8:$A$67,0)),"Step not on the map"))</f>
        <v/>
      </c>
      <c r="D37" s="79" t="n"/>
      <c r="E37" s="118" t="n"/>
      <c r="F37" s="79" t="n"/>
    </row>
    <row r="38" ht="22" customHeight="1">
      <c r="A38" s="116" t="n"/>
      <c r="B38" s="97" t="n"/>
      <c r="C38" s="117">
        <f>IF(B38="","",IFERROR(INDEX('3 Step map'!$C$8:$C$67,MATCH(B38,'3 Step map'!$A$8:$A$67,0)),"Step not on the map"))</f>
        <v/>
      </c>
      <c r="D38" s="79" t="n"/>
      <c r="E38" s="118" t="n"/>
      <c r="F38" s="79" t="n"/>
    </row>
    <row r="39" ht="22" customHeight="1">
      <c r="A39" s="116" t="n"/>
      <c r="B39" s="97" t="n"/>
      <c r="C39" s="117">
        <f>IF(B39="","",IFERROR(INDEX('3 Step map'!$C$8:$C$67,MATCH(B39,'3 Step map'!$A$8:$A$67,0)),"Step not on the map"))</f>
        <v/>
      </c>
      <c r="D39" s="79" t="n"/>
      <c r="E39" s="118" t="n"/>
      <c r="F39" s="79" t="n"/>
    </row>
    <row r="40" ht="22" customHeight="1">
      <c r="A40" s="116" t="n"/>
      <c r="B40" s="97" t="n"/>
      <c r="C40" s="117">
        <f>IF(B40="","",IFERROR(INDEX('3 Step map'!$C$8:$C$67,MATCH(B40,'3 Step map'!$A$8:$A$67,0)),"Step not on the map"))</f>
        <v/>
      </c>
      <c r="D40" s="79" t="n"/>
      <c r="E40" s="118" t="n"/>
      <c r="F40" s="79" t="n"/>
    </row>
    <row r="41" ht="22" customHeight="1">
      <c r="A41" s="116" t="n"/>
      <c r="B41" s="97" t="n"/>
      <c r="C41" s="117">
        <f>IF(B41="","",IFERROR(INDEX('3 Step map'!$C$8:$C$67,MATCH(B41,'3 Step map'!$A$8:$A$67,0)),"Step not on the map"))</f>
        <v/>
      </c>
      <c r="D41" s="79" t="n"/>
      <c r="E41" s="118" t="n"/>
      <c r="F41" s="79" t="n"/>
    </row>
    <row r="42" ht="22" customHeight="1">
      <c r="A42" s="116" t="n"/>
      <c r="B42" s="97" t="n"/>
      <c r="C42" s="117">
        <f>IF(B42="","",IFERROR(INDEX('3 Step map'!$C$8:$C$67,MATCH(B42,'3 Step map'!$A$8:$A$67,0)),"Step not on the map"))</f>
        <v/>
      </c>
      <c r="D42" s="79" t="n"/>
      <c r="E42" s="118" t="n"/>
      <c r="F42" s="79" t="n"/>
    </row>
    <row r="43" ht="22" customHeight="1">
      <c r="A43" s="116" t="n"/>
      <c r="B43" s="97" t="n"/>
      <c r="C43" s="117">
        <f>IF(B43="","",IFERROR(INDEX('3 Step map'!$C$8:$C$67,MATCH(B43,'3 Step map'!$A$8:$A$67,0)),"Step not on the map"))</f>
        <v/>
      </c>
      <c r="D43" s="79" t="n"/>
      <c r="E43" s="118" t="n"/>
      <c r="F43" s="79" t="n"/>
    </row>
    <row r="44" ht="22" customHeight="1">
      <c r="A44" s="116" t="n"/>
      <c r="B44" s="97" t="n"/>
      <c r="C44" s="117">
        <f>IF(B44="","",IFERROR(INDEX('3 Step map'!$C$8:$C$67,MATCH(B44,'3 Step map'!$A$8:$A$67,0)),"Step not on the map"))</f>
        <v/>
      </c>
      <c r="D44" s="79" t="n"/>
      <c r="E44" s="118" t="n"/>
      <c r="F44" s="79" t="n"/>
    </row>
    <row r="45" ht="22" customHeight="1">
      <c r="A45" s="116" t="n"/>
      <c r="B45" s="97" t="n"/>
      <c r="C45" s="117">
        <f>IF(B45="","",IFERROR(INDEX('3 Step map'!$C$8:$C$67,MATCH(B45,'3 Step map'!$A$8:$A$67,0)),"Step not on the map"))</f>
        <v/>
      </c>
      <c r="D45" s="79" t="n"/>
      <c r="E45" s="118" t="n"/>
      <c r="F45" s="79" t="n"/>
    </row>
    <row r="46" ht="22" customHeight="1">
      <c r="A46" s="116" t="n"/>
      <c r="B46" s="97" t="n"/>
      <c r="C46" s="117">
        <f>IF(B46="","",IFERROR(INDEX('3 Step map'!$C$8:$C$67,MATCH(B46,'3 Step map'!$A$8:$A$67,0)),"Step not on the map"))</f>
        <v/>
      </c>
      <c r="D46" s="79" t="n"/>
      <c r="E46" s="118" t="n"/>
      <c r="F46" s="79" t="n"/>
    </row>
    <row r="47" ht="22" customHeight="1">
      <c r="A47" s="116" t="n"/>
      <c r="B47" s="97" t="n"/>
      <c r="C47" s="117">
        <f>IF(B47="","",IFERROR(INDEX('3 Step map'!$C$8:$C$67,MATCH(B47,'3 Step map'!$A$8:$A$67,0)),"Step not on the map"))</f>
        <v/>
      </c>
      <c r="D47" s="79" t="n"/>
      <c r="E47" s="118" t="n"/>
      <c r="F47" s="79" t="n"/>
    </row>
    <row r="48" ht="22" customHeight="1">
      <c r="A48" s="116" t="n"/>
      <c r="B48" s="97" t="n"/>
      <c r="C48" s="117">
        <f>IF(B48="","",IFERROR(INDEX('3 Step map'!$C$8:$C$67,MATCH(B48,'3 Step map'!$A$8:$A$67,0)),"Step not on the map"))</f>
        <v/>
      </c>
      <c r="D48" s="79" t="n"/>
      <c r="E48" s="118" t="n"/>
      <c r="F48" s="79" t="n"/>
    </row>
    <row r="49" ht="22" customHeight="1">
      <c r="A49" s="116" t="n"/>
      <c r="B49" s="97" t="n"/>
      <c r="C49" s="117">
        <f>IF(B49="","",IFERROR(INDEX('3 Step map'!$C$8:$C$67,MATCH(B49,'3 Step map'!$A$8:$A$67,0)),"Step not on the map"))</f>
        <v/>
      </c>
      <c r="D49" s="79" t="n"/>
      <c r="E49" s="118" t="n"/>
      <c r="F49" s="79" t="n"/>
    </row>
    <row r="50" ht="22" customHeight="1">
      <c r="A50" s="116" t="n"/>
      <c r="B50" s="97" t="n"/>
      <c r="C50" s="117">
        <f>IF(B50="","",IFERROR(INDEX('3 Step map'!$C$8:$C$67,MATCH(B50,'3 Step map'!$A$8:$A$67,0)),"Step not on the map"))</f>
        <v/>
      </c>
      <c r="D50" s="79" t="n"/>
      <c r="E50" s="118" t="n"/>
      <c r="F50" s="79" t="n"/>
    </row>
    <row r="51" ht="22" customHeight="1">
      <c r="A51" s="116" t="n"/>
      <c r="B51" s="97" t="n"/>
      <c r="C51" s="117">
        <f>IF(B51="","",IFERROR(INDEX('3 Step map'!$C$8:$C$67,MATCH(B51,'3 Step map'!$A$8:$A$67,0)),"Step not on the map"))</f>
        <v/>
      </c>
      <c r="D51" s="79" t="n"/>
      <c r="E51" s="118" t="n"/>
      <c r="F51" s="79" t="n"/>
    </row>
    <row r="52" ht="22" customHeight="1">
      <c r="A52" s="116" t="n"/>
      <c r="B52" s="97" t="n"/>
      <c r="C52" s="117">
        <f>IF(B52="","",IFERROR(INDEX('3 Step map'!$C$8:$C$67,MATCH(B52,'3 Step map'!$A$8:$A$67,0)),"Step not on the map"))</f>
        <v/>
      </c>
      <c r="D52" s="79" t="n"/>
      <c r="E52" s="118" t="n"/>
      <c r="F52" s="79" t="n"/>
    </row>
    <row r="53" ht="22" customHeight="1">
      <c r="A53" s="116" t="n"/>
      <c r="B53" s="97" t="n"/>
      <c r="C53" s="117">
        <f>IF(B53="","",IFERROR(INDEX('3 Step map'!$C$8:$C$67,MATCH(B53,'3 Step map'!$A$8:$A$67,0)),"Step not on the map"))</f>
        <v/>
      </c>
      <c r="D53" s="79" t="n"/>
      <c r="E53" s="118" t="n"/>
      <c r="F53" s="79" t="n"/>
    </row>
    <row r="54" ht="22" customHeight="1">
      <c r="A54" s="116" t="n"/>
      <c r="B54" s="97" t="n"/>
      <c r="C54" s="117">
        <f>IF(B54="","",IFERROR(INDEX('3 Step map'!$C$8:$C$67,MATCH(B54,'3 Step map'!$A$8:$A$67,0)),"Step not on the map"))</f>
        <v/>
      </c>
      <c r="D54" s="79" t="n"/>
      <c r="E54" s="118" t="n"/>
      <c r="F54" s="79" t="n"/>
    </row>
    <row r="55" ht="22" customHeight="1">
      <c r="A55" s="116" t="n"/>
      <c r="B55" s="97" t="n"/>
      <c r="C55" s="117">
        <f>IF(B55="","",IFERROR(INDEX('3 Step map'!$C$8:$C$67,MATCH(B55,'3 Step map'!$A$8:$A$67,0)),"Step not on the map"))</f>
        <v/>
      </c>
      <c r="D55" s="79" t="n"/>
      <c r="E55" s="118" t="n"/>
      <c r="F55" s="79" t="n"/>
    </row>
    <row r="56" ht="22" customHeight="1">
      <c r="A56" s="116" t="n"/>
      <c r="B56" s="97" t="n"/>
      <c r="C56" s="117">
        <f>IF(B56="","",IFERROR(INDEX('3 Step map'!$C$8:$C$67,MATCH(B56,'3 Step map'!$A$8:$A$67,0)),"Step not on the map"))</f>
        <v/>
      </c>
      <c r="D56" s="79" t="n"/>
      <c r="E56" s="118" t="n"/>
      <c r="F56" s="79" t="n"/>
    </row>
    <row r="57" ht="22" customHeight="1">
      <c r="A57" s="116" t="n"/>
      <c r="B57" s="97" t="n"/>
      <c r="C57" s="117">
        <f>IF(B57="","",IFERROR(INDEX('3 Step map'!$C$8:$C$67,MATCH(B57,'3 Step map'!$A$8:$A$67,0)),"Step not on the map"))</f>
        <v/>
      </c>
      <c r="D57" s="79" t="n"/>
      <c r="E57" s="118" t="n"/>
      <c r="F57" s="79" t="n"/>
    </row>
    <row r="58" ht="22" customHeight="1">
      <c r="A58" s="116" t="n"/>
      <c r="B58" s="97" t="n"/>
      <c r="C58" s="117">
        <f>IF(B58="","",IFERROR(INDEX('3 Step map'!$C$8:$C$67,MATCH(B58,'3 Step map'!$A$8:$A$67,0)),"Step not on the map"))</f>
        <v/>
      </c>
      <c r="D58" s="79" t="n"/>
      <c r="E58" s="118" t="n"/>
      <c r="F58" s="79" t="n"/>
    </row>
    <row r="59" ht="22" customHeight="1">
      <c r="A59" s="116" t="n"/>
      <c r="B59" s="97" t="n"/>
      <c r="C59" s="117">
        <f>IF(B59="","",IFERROR(INDEX('3 Step map'!$C$8:$C$67,MATCH(B59,'3 Step map'!$A$8:$A$67,0)),"Step not on the map"))</f>
        <v/>
      </c>
      <c r="D59" s="79" t="n"/>
      <c r="E59" s="118" t="n"/>
      <c r="F59" s="79" t="n"/>
    </row>
    <row r="60" ht="22" customHeight="1">
      <c r="A60" s="116" t="n"/>
      <c r="B60" s="97" t="n"/>
      <c r="C60" s="117">
        <f>IF(B60="","",IFERROR(INDEX('3 Step map'!$C$8:$C$67,MATCH(B60,'3 Step map'!$A$8:$A$67,0)),"Step not on the map"))</f>
        <v/>
      </c>
      <c r="D60" s="79" t="n"/>
      <c r="E60" s="118" t="n"/>
      <c r="F60" s="79" t="n"/>
    </row>
    <row r="61" ht="22" customHeight="1">
      <c r="A61" s="116" t="n"/>
      <c r="B61" s="97" t="n"/>
      <c r="C61" s="117">
        <f>IF(B61="","",IFERROR(INDEX('3 Step map'!$C$8:$C$67,MATCH(B61,'3 Step map'!$A$8:$A$67,0)),"Step not on the map"))</f>
        <v/>
      </c>
      <c r="D61" s="79" t="n"/>
      <c r="E61" s="118" t="n"/>
      <c r="F61" s="79" t="n"/>
    </row>
    <row r="62" ht="22" customHeight="1">
      <c r="A62" s="116" t="n"/>
      <c r="B62" s="97" t="n"/>
      <c r="C62" s="117">
        <f>IF(B62="","",IFERROR(INDEX('3 Step map'!$C$8:$C$67,MATCH(B62,'3 Step map'!$A$8:$A$67,0)),"Step not on the map"))</f>
        <v/>
      </c>
      <c r="D62" s="79" t="n"/>
      <c r="E62" s="118" t="n"/>
      <c r="F62" s="79" t="n"/>
    </row>
    <row r="63" ht="22" customHeight="1">
      <c r="A63" s="116" t="n"/>
      <c r="B63" s="97" t="n"/>
      <c r="C63" s="117">
        <f>IF(B63="","",IFERROR(INDEX('3 Step map'!$C$8:$C$67,MATCH(B63,'3 Step map'!$A$8:$A$67,0)),"Step not on the map"))</f>
        <v/>
      </c>
      <c r="D63" s="79" t="n"/>
      <c r="E63" s="118" t="n"/>
      <c r="F63" s="79" t="n"/>
    </row>
    <row r="64" ht="22" customHeight="1">
      <c r="A64" s="116" t="n"/>
      <c r="B64" s="97" t="n"/>
      <c r="C64" s="117">
        <f>IF(B64="","",IFERROR(INDEX('3 Step map'!$C$8:$C$67,MATCH(B64,'3 Step map'!$A$8:$A$67,0)),"Step not on the map"))</f>
        <v/>
      </c>
      <c r="D64" s="79" t="n"/>
      <c r="E64" s="118" t="n"/>
      <c r="F64" s="79" t="n"/>
    </row>
    <row r="65" ht="22" customHeight="1">
      <c r="A65" s="116" t="n"/>
      <c r="B65" s="97" t="n"/>
      <c r="C65" s="117">
        <f>IF(B65="","",IFERROR(INDEX('3 Step map'!$C$8:$C$67,MATCH(B65,'3 Step map'!$A$8:$A$67,0)),"Step not on the map"))</f>
        <v/>
      </c>
      <c r="D65" s="79" t="n"/>
      <c r="E65" s="118" t="n"/>
      <c r="F65" s="79" t="n"/>
    </row>
    <row r="66" ht="22" customHeight="1">
      <c r="A66" s="116" t="n"/>
      <c r="B66" s="97" t="n"/>
      <c r="C66" s="117">
        <f>IF(B66="","",IFERROR(INDEX('3 Step map'!$C$8:$C$67,MATCH(B66,'3 Step map'!$A$8:$A$67,0)),"Step not on the map"))</f>
        <v/>
      </c>
      <c r="D66" s="79" t="n"/>
      <c r="E66" s="118" t="n"/>
      <c r="F66" s="79" t="n"/>
    </row>
    <row r="67" ht="22" customHeight="1">
      <c r="A67" s="116" t="n"/>
      <c r="B67" s="97" t="n"/>
      <c r="C67" s="117">
        <f>IF(B67="","",IFERROR(INDEX('3 Step map'!$C$8:$C$67,MATCH(B67,'3 Step map'!$A$8:$A$67,0)),"Step not on the map"))</f>
        <v/>
      </c>
      <c r="D67" s="79" t="n"/>
      <c r="E67" s="118" t="n"/>
      <c r="F67" s="79" t="n"/>
    </row>
    <row r="68" ht="22" customHeight="1">
      <c r="A68" s="116" t="n"/>
      <c r="B68" s="97" t="n"/>
      <c r="C68" s="117">
        <f>IF(B68="","",IFERROR(INDEX('3 Step map'!$C$8:$C$67,MATCH(B68,'3 Step map'!$A$8:$A$67,0)),"Step not on the map"))</f>
        <v/>
      </c>
      <c r="D68" s="79" t="n"/>
      <c r="E68" s="118" t="n"/>
      <c r="F68" s="79" t="n"/>
    </row>
    <row r="69" ht="22" customHeight="1">
      <c r="A69" s="116" t="n"/>
      <c r="B69" s="97" t="n"/>
      <c r="C69" s="117">
        <f>IF(B69="","",IFERROR(INDEX('3 Step map'!$C$8:$C$67,MATCH(B69,'3 Step map'!$A$8:$A$67,0)),"Step not on the map"))</f>
        <v/>
      </c>
      <c r="D69" s="79" t="n"/>
      <c r="E69" s="118" t="n"/>
      <c r="F69" s="79" t="n"/>
    </row>
    <row r="70" ht="22" customHeight="1">
      <c r="A70" s="116" t="n"/>
      <c r="B70" s="97" t="n"/>
      <c r="C70" s="117">
        <f>IF(B70="","",IFERROR(INDEX('3 Step map'!$C$8:$C$67,MATCH(B70,'3 Step map'!$A$8:$A$67,0)),"Step not on the map"))</f>
        <v/>
      </c>
      <c r="D70" s="79" t="n"/>
      <c r="E70" s="118" t="n"/>
      <c r="F70" s="79" t="n"/>
    </row>
    <row r="71" ht="22" customHeight="1">
      <c r="A71" s="116" t="n"/>
      <c r="B71" s="97" t="n"/>
      <c r="C71" s="117">
        <f>IF(B71="","",IFERROR(INDEX('3 Step map'!$C$8:$C$67,MATCH(B71,'3 Step map'!$A$8:$A$67,0)),"Step not on the map"))</f>
        <v/>
      </c>
      <c r="D71" s="79" t="n"/>
      <c r="E71" s="118" t="n"/>
      <c r="F71" s="79" t="n"/>
    </row>
    <row r="72" ht="22" customHeight="1">
      <c r="A72" s="116" t="n"/>
      <c r="B72" s="97" t="n"/>
      <c r="C72" s="117">
        <f>IF(B72="","",IFERROR(INDEX('3 Step map'!$C$8:$C$67,MATCH(B72,'3 Step map'!$A$8:$A$67,0)),"Step not on the map"))</f>
        <v/>
      </c>
      <c r="D72" s="79" t="n"/>
      <c r="E72" s="118" t="n"/>
      <c r="F72" s="79" t="n"/>
    </row>
    <row r="73" ht="22" customHeight="1">
      <c r="A73" s="116" t="n"/>
      <c r="B73" s="97" t="n"/>
      <c r="C73" s="117">
        <f>IF(B73="","",IFERROR(INDEX('3 Step map'!$C$8:$C$67,MATCH(B73,'3 Step map'!$A$8:$A$67,0)),"Step not on the map"))</f>
        <v/>
      </c>
      <c r="D73" s="79" t="n"/>
      <c r="E73" s="118" t="n"/>
      <c r="F73" s="79" t="n"/>
    </row>
    <row r="74" ht="22" customHeight="1">
      <c r="A74" s="116" t="n"/>
      <c r="B74" s="97" t="n"/>
      <c r="C74" s="117">
        <f>IF(B74="","",IFERROR(INDEX('3 Step map'!$C$8:$C$67,MATCH(B74,'3 Step map'!$A$8:$A$67,0)),"Step not on the map"))</f>
        <v/>
      </c>
      <c r="D74" s="79" t="n"/>
      <c r="E74" s="118" t="n"/>
      <c r="F74" s="79" t="n"/>
    </row>
    <row r="75" ht="22" customHeight="1">
      <c r="A75" s="116" t="n"/>
      <c r="B75" s="97" t="n"/>
      <c r="C75" s="117">
        <f>IF(B75="","",IFERROR(INDEX('3 Step map'!$C$8:$C$67,MATCH(B75,'3 Step map'!$A$8:$A$67,0)),"Step not on the map"))</f>
        <v/>
      </c>
      <c r="D75" s="79" t="n"/>
      <c r="E75" s="118" t="n"/>
      <c r="F75" s="79" t="n"/>
    </row>
    <row r="76" ht="22" customHeight="1">
      <c r="A76" s="116" t="n"/>
      <c r="B76" s="97" t="n"/>
      <c r="C76" s="117">
        <f>IF(B76="","",IFERROR(INDEX('3 Step map'!$C$8:$C$67,MATCH(B76,'3 Step map'!$A$8:$A$67,0)),"Step not on the map"))</f>
        <v/>
      </c>
      <c r="D76" s="79" t="n"/>
      <c r="E76" s="118" t="n"/>
      <c r="F76" s="79" t="n"/>
    </row>
    <row r="77" ht="22" customHeight="1">
      <c r="A77" s="116" t="n"/>
      <c r="B77" s="97" t="n"/>
      <c r="C77" s="117">
        <f>IF(B77="","",IFERROR(INDEX('3 Step map'!$C$8:$C$67,MATCH(B77,'3 Step map'!$A$8:$A$67,0)),"Step not on the map"))</f>
        <v/>
      </c>
      <c r="D77" s="79" t="n"/>
      <c r="E77" s="118" t="n"/>
      <c r="F77" s="79" t="n"/>
    </row>
    <row r="78" ht="22" customHeight="1">
      <c r="A78" s="116" t="n"/>
      <c r="B78" s="97" t="n"/>
      <c r="C78" s="117">
        <f>IF(B78="","",IFERROR(INDEX('3 Step map'!$C$8:$C$67,MATCH(B78,'3 Step map'!$A$8:$A$67,0)),"Step not on the map"))</f>
        <v/>
      </c>
      <c r="D78" s="79" t="n"/>
      <c r="E78" s="118" t="n"/>
      <c r="F78" s="79" t="n"/>
    </row>
    <row r="79" ht="22" customHeight="1">
      <c r="A79" s="116" t="n"/>
      <c r="B79" s="97" t="n"/>
      <c r="C79" s="117">
        <f>IF(B79="","",IFERROR(INDEX('3 Step map'!$C$8:$C$67,MATCH(B79,'3 Step map'!$A$8:$A$67,0)),"Step not on the map"))</f>
        <v/>
      </c>
      <c r="D79" s="79" t="n"/>
      <c r="E79" s="118" t="n"/>
      <c r="F79" s="79" t="n"/>
    </row>
    <row r="80" ht="22" customHeight="1">
      <c r="A80" s="116" t="n"/>
      <c r="B80" s="97" t="n"/>
      <c r="C80" s="117">
        <f>IF(B80="","",IFERROR(INDEX('3 Step map'!$C$8:$C$67,MATCH(B80,'3 Step map'!$A$8:$A$67,0)),"Step not on the map"))</f>
        <v/>
      </c>
      <c r="D80" s="79" t="n"/>
      <c r="E80" s="118" t="n"/>
      <c r="F80" s="79" t="n"/>
    </row>
    <row r="81" ht="22" customHeight="1">
      <c r="A81" s="116" t="n"/>
      <c r="B81" s="97" t="n"/>
      <c r="C81" s="117">
        <f>IF(B81="","",IFERROR(INDEX('3 Step map'!$C$8:$C$67,MATCH(B81,'3 Step map'!$A$8:$A$67,0)),"Step not on the map"))</f>
        <v/>
      </c>
      <c r="D81" s="79" t="n"/>
      <c r="E81" s="118" t="n"/>
      <c r="F81" s="79" t="n"/>
    </row>
    <row r="82" ht="22" customHeight="1">
      <c r="A82" s="116" t="n"/>
      <c r="B82" s="97" t="n"/>
      <c r="C82" s="117">
        <f>IF(B82="","",IFERROR(INDEX('3 Step map'!$C$8:$C$67,MATCH(B82,'3 Step map'!$A$8:$A$67,0)),"Step not on the map"))</f>
        <v/>
      </c>
      <c r="D82" s="79" t="n"/>
      <c r="E82" s="118" t="n"/>
      <c r="F82" s="79" t="n"/>
    </row>
    <row r="83" ht="22" customHeight="1">
      <c r="A83" s="116" t="n"/>
      <c r="B83" s="97" t="n"/>
      <c r="C83" s="117">
        <f>IF(B83="","",IFERROR(INDEX('3 Step map'!$C$8:$C$67,MATCH(B83,'3 Step map'!$A$8:$A$67,0)),"Step not on the map"))</f>
        <v/>
      </c>
      <c r="D83" s="79" t="n"/>
      <c r="E83" s="118" t="n"/>
      <c r="F83" s="79" t="n"/>
    </row>
    <row r="84" ht="22" customHeight="1">
      <c r="A84" s="116" t="n"/>
      <c r="B84" s="97" t="n"/>
      <c r="C84" s="117">
        <f>IF(B84="","",IFERROR(INDEX('3 Step map'!$C$8:$C$67,MATCH(B84,'3 Step map'!$A$8:$A$67,0)),"Step not on the map"))</f>
        <v/>
      </c>
      <c r="D84" s="79" t="n"/>
      <c r="E84" s="118" t="n"/>
      <c r="F84" s="79" t="n"/>
    </row>
    <row r="85" ht="22" customHeight="1">
      <c r="A85" s="116" t="n"/>
      <c r="B85" s="97" t="n"/>
      <c r="C85" s="117">
        <f>IF(B85="","",IFERROR(INDEX('3 Step map'!$C$8:$C$67,MATCH(B85,'3 Step map'!$A$8:$A$67,0)),"Step not on the map"))</f>
        <v/>
      </c>
      <c r="D85" s="79" t="n"/>
      <c r="E85" s="118" t="n"/>
      <c r="F85" s="79" t="n"/>
    </row>
    <row r="86" ht="22" customHeight="1">
      <c r="A86" s="116" t="n"/>
      <c r="B86" s="97" t="n"/>
      <c r="C86" s="117">
        <f>IF(B86="","",IFERROR(INDEX('3 Step map'!$C$8:$C$67,MATCH(B86,'3 Step map'!$A$8:$A$67,0)),"Step not on the map"))</f>
        <v/>
      </c>
      <c r="D86" s="79" t="n"/>
      <c r="E86" s="118" t="n"/>
      <c r="F86" s="79" t="n"/>
    </row>
    <row r="87" ht="22" customHeight="1">
      <c r="A87" s="116" t="n"/>
      <c r="B87" s="97" t="n"/>
      <c r="C87" s="117">
        <f>IF(B87="","",IFERROR(INDEX('3 Step map'!$C$8:$C$67,MATCH(B87,'3 Step map'!$A$8:$A$67,0)),"Step not on the map"))</f>
        <v/>
      </c>
      <c r="D87" s="79" t="n"/>
      <c r="E87" s="118" t="n"/>
      <c r="F87" s="79" t="n"/>
    </row>
    <row r="88" ht="22" customHeight="1">
      <c r="A88" s="116" t="n"/>
      <c r="B88" s="97" t="n"/>
      <c r="C88" s="117">
        <f>IF(B88="","",IFERROR(INDEX('3 Step map'!$C$8:$C$67,MATCH(B88,'3 Step map'!$A$8:$A$67,0)),"Step not on the map"))</f>
        <v/>
      </c>
      <c r="D88" s="79" t="n"/>
      <c r="E88" s="118" t="n"/>
      <c r="F88" s="79" t="n"/>
    </row>
    <row r="89" ht="22" customHeight="1">
      <c r="A89" s="116" t="n"/>
      <c r="B89" s="97" t="n"/>
      <c r="C89" s="117">
        <f>IF(B89="","",IFERROR(INDEX('3 Step map'!$C$8:$C$67,MATCH(B89,'3 Step map'!$A$8:$A$67,0)),"Step not on the map"))</f>
        <v/>
      </c>
      <c r="D89" s="79" t="n"/>
      <c r="E89" s="118" t="n"/>
      <c r="F89" s="79" t="n"/>
    </row>
    <row r="90" ht="22" customHeight="1">
      <c r="A90" s="116" t="n"/>
      <c r="B90" s="97" t="n"/>
      <c r="C90" s="117">
        <f>IF(B90="","",IFERROR(INDEX('3 Step map'!$C$8:$C$67,MATCH(B90,'3 Step map'!$A$8:$A$67,0)),"Step not on the map"))</f>
        <v/>
      </c>
      <c r="D90" s="79" t="n"/>
      <c r="E90" s="118" t="n"/>
      <c r="F90" s="79" t="n"/>
    </row>
    <row r="91" ht="22" customHeight="1">
      <c r="A91" s="116" t="n"/>
      <c r="B91" s="97" t="n"/>
      <c r="C91" s="117">
        <f>IF(B91="","",IFERROR(INDEX('3 Step map'!$C$8:$C$67,MATCH(B91,'3 Step map'!$A$8:$A$67,0)),"Step not on the map"))</f>
        <v/>
      </c>
      <c r="D91" s="79" t="n"/>
      <c r="E91" s="118" t="n"/>
      <c r="F91" s="79" t="n"/>
    </row>
    <row r="92" ht="22" customHeight="1">
      <c r="A92" s="116" t="n"/>
      <c r="B92" s="97" t="n"/>
      <c r="C92" s="117">
        <f>IF(B92="","",IFERROR(INDEX('3 Step map'!$C$8:$C$67,MATCH(B92,'3 Step map'!$A$8:$A$67,0)),"Step not on the map"))</f>
        <v/>
      </c>
      <c r="D92" s="79" t="n"/>
      <c r="E92" s="118" t="n"/>
      <c r="F92" s="79" t="n"/>
    </row>
    <row r="93" ht="22" customHeight="1">
      <c r="A93" s="116" t="n"/>
      <c r="B93" s="97" t="n"/>
      <c r="C93" s="117">
        <f>IF(B93="","",IFERROR(INDEX('3 Step map'!$C$8:$C$67,MATCH(B93,'3 Step map'!$A$8:$A$67,0)),"Step not on the map"))</f>
        <v/>
      </c>
      <c r="D93" s="79" t="n"/>
      <c r="E93" s="118" t="n"/>
      <c r="F93" s="79" t="n"/>
    </row>
    <row r="94" ht="22" customHeight="1">
      <c r="A94" s="116" t="n"/>
      <c r="B94" s="97" t="n"/>
      <c r="C94" s="117">
        <f>IF(B94="","",IFERROR(INDEX('3 Step map'!$C$8:$C$67,MATCH(B94,'3 Step map'!$A$8:$A$67,0)),"Step not on the map"))</f>
        <v/>
      </c>
      <c r="D94" s="79" t="n"/>
      <c r="E94" s="118" t="n"/>
      <c r="F94" s="79" t="n"/>
    </row>
    <row r="95" ht="22" customHeight="1">
      <c r="A95" s="116" t="n"/>
      <c r="B95" s="97" t="n"/>
      <c r="C95" s="117">
        <f>IF(B95="","",IFERROR(INDEX('3 Step map'!$C$8:$C$67,MATCH(B95,'3 Step map'!$A$8:$A$67,0)),"Step not on the map"))</f>
        <v/>
      </c>
      <c r="D95" s="79" t="n"/>
      <c r="E95" s="118" t="n"/>
      <c r="F95" s="79" t="n"/>
    </row>
    <row r="96" ht="22" customHeight="1">
      <c r="A96" s="116" t="n"/>
      <c r="B96" s="97" t="n"/>
      <c r="C96" s="117">
        <f>IF(B96="","",IFERROR(INDEX('3 Step map'!$C$8:$C$67,MATCH(B96,'3 Step map'!$A$8:$A$67,0)),"Step not on the map"))</f>
        <v/>
      </c>
      <c r="D96" s="79" t="n"/>
      <c r="E96" s="118" t="n"/>
      <c r="F96" s="79" t="n"/>
    </row>
    <row r="97" ht="22" customHeight="1">
      <c r="A97" s="116" t="n"/>
      <c r="B97" s="97" t="n"/>
      <c r="C97" s="117">
        <f>IF(B97="","",IFERROR(INDEX('3 Step map'!$C$8:$C$67,MATCH(B97,'3 Step map'!$A$8:$A$67,0)),"Step not on the map"))</f>
        <v/>
      </c>
      <c r="D97" s="79" t="n"/>
      <c r="E97" s="118" t="n"/>
      <c r="F97" s="79" t="n"/>
    </row>
    <row r="98" ht="22" customHeight="1">
      <c r="A98" s="116" t="n"/>
      <c r="B98" s="97" t="n"/>
      <c r="C98" s="117">
        <f>IF(B98="","",IFERROR(INDEX('3 Step map'!$C$8:$C$67,MATCH(B98,'3 Step map'!$A$8:$A$67,0)),"Step not on the map"))</f>
        <v/>
      </c>
      <c r="D98" s="79" t="n"/>
      <c r="E98" s="118" t="n"/>
      <c r="F98" s="79" t="n"/>
    </row>
    <row r="99" ht="22" customHeight="1">
      <c r="A99" s="116" t="n"/>
      <c r="B99" s="97" t="n"/>
      <c r="C99" s="117">
        <f>IF(B99="","",IFERROR(INDEX('3 Step map'!$C$8:$C$67,MATCH(B99,'3 Step map'!$A$8:$A$67,0)),"Step not on the map"))</f>
        <v/>
      </c>
      <c r="D99" s="79" t="n"/>
      <c r="E99" s="118" t="n"/>
      <c r="F99" s="79" t="n"/>
    </row>
    <row r="100" ht="22" customHeight="1">
      <c r="A100" s="116" t="n"/>
      <c r="B100" s="97" t="n"/>
      <c r="C100" s="117">
        <f>IF(B100="","",IFERROR(INDEX('3 Step map'!$C$8:$C$67,MATCH(B100,'3 Step map'!$A$8:$A$67,0)),"Step not on the map"))</f>
        <v/>
      </c>
      <c r="D100" s="79" t="n"/>
      <c r="E100" s="118" t="n"/>
      <c r="F100" s="79" t="n"/>
    </row>
    <row r="101" ht="22" customHeight="1">
      <c r="A101" s="116" t="n"/>
      <c r="B101" s="97" t="n"/>
      <c r="C101" s="117">
        <f>IF(B101="","",IFERROR(INDEX('3 Step map'!$C$8:$C$67,MATCH(B101,'3 Step map'!$A$8:$A$67,0)),"Step not on the map"))</f>
        <v/>
      </c>
      <c r="D101" s="79" t="n"/>
      <c r="E101" s="118" t="n"/>
      <c r="F101" s="79" t="n"/>
    </row>
    <row r="102" ht="22" customHeight="1">
      <c r="A102" s="116" t="n"/>
      <c r="B102" s="97" t="n"/>
      <c r="C102" s="117">
        <f>IF(B102="","",IFERROR(INDEX('3 Step map'!$C$8:$C$67,MATCH(B102,'3 Step map'!$A$8:$A$67,0)),"Step not on the map"))</f>
        <v/>
      </c>
      <c r="D102" s="79" t="n"/>
      <c r="E102" s="118" t="n"/>
      <c r="F102" s="79" t="n"/>
    </row>
    <row r="103" ht="22" customHeight="1">
      <c r="A103" s="116" t="n"/>
      <c r="B103" s="97" t="n"/>
      <c r="C103" s="117">
        <f>IF(B103="","",IFERROR(INDEX('3 Step map'!$C$8:$C$67,MATCH(B103,'3 Step map'!$A$8:$A$67,0)),"Step not on the map"))</f>
        <v/>
      </c>
      <c r="D103" s="79" t="n"/>
      <c r="E103" s="118" t="n"/>
      <c r="F103" s="79" t="n"/>
    </row>
    <row r="104" ht="22" customHeight="1">
      <c r="A104" s="116" t="n"/>
      <c r="B104" s="97" t="n"/>
      <c r="C104" s="117">
        <f>IF(B104="","",IFERROR(INDEX('3 Step map'!$C$8:$C$67,MATCH(B104,'3 Step map'!$A$8:$A$67,0)),"Step not on the map"))</f>
        <v/>
      </c>
      <c r="D104" s="79" t="n"/>
      <c r="E104" s="118" t="n"/>
      <c r="F104" s="79" t="n"/>
    </row>
    <row r="105" ht="22" customHeight="1">
      <c r="A105" s="116" t="n"/>
      <c r="B105" s="97" t="n"/>
      <c r="C105" s="117">
        <f>IF(B105="","",IFERROR(INDEX('3 Step map'!$C$8:$C$67,MATCH(B105,'3 Step map'!$A$8:$A$67,0)),"Step not on the map"))</f>
        <v/>
      </c>
      <c r="D105" s="79" t="n"/>
      <c r="E105" s="118" t="n"/>
      <c r="F105" s="79" t="n"/>
    </row>
    <row r="106" ht="22" customHeight="1">
      <c r="A106" s="116" t="n"/>
      <c r="B106" s="97" t="n"/>
      <c r="C106" s="117">
        <f>IF(B106="","",IFERROR(INDEX('3 Step map'!$C$8:$C$67,MATCH(B106,'3 Step map'!$A$8:$A$67,0)),"Step not on the map"))</f>
        <v/>
      </c>
      <c r="D106" s="79" t="n"/>
      <c r="E106" s="118" t="n"/>
      <c r="F106" s="79" t="n"/>
    </row>
    <row r="107" ht="22" customHeight="1">
      <c r="A107" s="116" t="n"/>
      <c r="B107" s="97" t="n"/>
      <c r="C107" s="117">
        <f>IF(B107="","",IFERROR(INDEX('3 Step map'!$C$8:$C$67,MATCH(B107,'3 Step map'!$A$8:$A$67,0)),"Step not on the map"))</f>
        <v/>
      </c>
      <c r="D107" s="79" t="n"/>
      <c r="E107" s="118" t="n"/>
      <c r="F107" s="79" t="n"/>
    </row>
    <row r="108" ht="22" customHeight="1">
      <c r="A108" s="116" t="n"/>
      <c r="B108" s="97" t="n"/>
      <c r="C108" s="117">
        <f>IF(B108="","",IFERROR(INDEX('3 Step map'!$C$8:$C$67,MATCH(B108,'3 Step map'!$A$8:$A$67,0)),"Step not on the map"))</f>
        <v/>
      </c>
      <c r="D108" s="79" t="n"/>
      <c r="E108" s="118" t="n"/>
      <c r="F108" s="79" t="n"/>
    </row>
    <row r="109" ht="22" customHeight="1">
      <c r="A109" s="116" t="n"/>
      <c r="B109" s="97" t="n"/>
      <c r="C109" s="117">
        <f>IF(B109="","",IFERROR(INDEX('3 Step map'!$C$8:$C$67,MATCH(B109,'3 Step map'!$A$8:$A$67,0)),"Step not on the map"))</f>
        <v/>
      </c>
      <c r="D109" s="79" t="n"/>
      <c r="E109" s="118" t="n"/>
      <c r="F109" s="79" t="n"/>
    </row>
    <row r="110" ht="22" customHeight="1">
      <c r="A110" s="116" t="n"/>
      <c r="B110" s="97" t="n"/>
      <c r="C110" s="117">
        <f>IF(B110="","",IFERROR(INDEX('3 Step map'!$C$8:$C$67,MATCH(B110,'3 Step map'!$A$8:$A$67,0)),"Step not on the map"))</f>
        <v/>
      </c>
      <c r="D110" s="79" t="n"/>
      <c r="E110" s="118" t="n"/>
      <c r="F110" s="79" t="n"/>
    </row>
    <row r="111" ht="22" customHeight="1">
      <c r="A111" s="116" t="n"/>
      <c r="B111" s="97" t="n"/>
      <c r="C111" s="117">
        <f>IF(B111="","",IFERROR(INDEX('3 Step map'!$C$8:$C$67,MATCH(B111,'3 Step map'!$A$8:$A$67,0)),"Step not on the map"))</f>
        <v/>
      </c>
      <c r="D111" s="79" t="n"/>
      <c r="E111" s="118" t="n"/>
      <c r="F111" s="79" t="n"/>
    </row>
    <row r="112" ht="22" customHeight="1">
      <c r="A112" s="116" t="n"/>
      <c r="B112" s="97" t="n"/>
      <c r="C112" s="117">
        <f>IF(B112="","",IFERROR(INDEX('3 Step map'!$C$8:$C$67,MATCH(B112,'3 Step map'!$A$8:$A$67,0)),"Step not on the map"))</f>
        <v/>
      </c>
      <c r="D112" s="79" t="n"/>
      <c r="E112" s="118" t="n"/>
      <c r="F112" s="79" t="n"/>
    </row>
    <row r="113" ht="22" customHeight="1">
      <c r="A113" s="116" t="n"/>
      <c r="B113" s="97" t="n"/>
      <c r="C113" s="117">
        <f>IF(B113="","",IFERROR(INDEX('3 Step map'!$C$8:$C$67,MATCH(B113,'3 Step map'!$A$8:$A$67,0)),"Step not on the map"))</f>
        <v/>
      </c>
      <c r="D113" s="79" t="n"/>
      <c r="E113" s="118" t="n"/>
      <c r="F113" s="79" t="n"/>
    </row>
    <row r="114" ht="22" customHeight="1">
      <c r="A114" s="116" t="n"/>
      <c r="B114" s="97" t="n"/>
      <c r="C114" s="117">
        <f>IF(B114="","",IFERROR(INDEX('3 Step map'!$C$8:$C$67,MATCH(B114,'3 Step map'!$A$8:$A$67,0)),"Step not on the map"))</f>
        <v/>
      </c>
      <c r="D114" s="79" t="n"/>
      <c r="E114" s="118" t="n"/>
      <c r="F114" s="79" t="n"/>
    </row>
    <row r="115" ht="22" customHeight="1">
      <c r="A115" s="116" t="n"/>
      <c r="B115" s="97" t="n"/>
      <c r="C115" s="117">
        <f>IF(B115="","",IFERROR(INDEX('3 Step map'!$C$8:$C$67,MATCH(B115,'3 Step map'!$A$8:$A$67,0)),"Step not on the map"))</f>
        <v/>
      </c>
      <c r="D115" s="79" t="n"/>
      <c r="E115" s="118" t="n"/>
      <c r="F115" s="79" t="n"/>
    </row>
    <row r="116" ht="22" customHeight="1">
      <c r="A116" s="116" t="n"/>
      <c r="B116" s="97" t="n"/>
      <c r="C116" s="117">
        <f>IF(B116="","",IFERROR(INDEX('3 Step map'!$C$8:$C$67,MATCH(B116,'3 Step map'!$A$8:$A$67,0)),"Step not on the map"))</f>
        <v/>
      </c>
      <c r="D116" s="79" t="n"/>
      <c r="E116" s="118" t="n"/>
      <c r="F116" s="79" t="n"/>
    </row>
    <row r="117" ht="22" customHeight="1">
      <c r="A117" s="116" t="n"/>
      <c r="B117" s="97" t="n"/>
      <c r="C117" s="117">
        <f>IF(B117="","",IFERROR(INDEX('3 Step map'!$C$8:$C$67,MATCH(B117,'3 Step map'!$A$8:$A$67,0)),"Step not on the map"))</f>
        <v/>
      </c>
      <c r="D117" s="79" t="n"/>
      <c r="E117" s="118" t="n"/>
      <c r="F117" s="79" t="n"/>
    </row>
    <row r="118" ht="22" customHeight="1">
      <c r="A118" s="116" t="n"/>
      <c r="B118" s="97" t="n"/>
      <c r="C118" s="117">
        <f>IF(B118="","",IFERROR(INDEX('3 Step map'!$C$8:$C$67,MATCH(B118,'3 Step map'!$A$8:$A$67,0)),"Step not on the map"))</f>
        <v/>
      </c>
      <c r="D118" s="79" t="n"/>
      <c r="E118" s="118" t="n"/>
      <c r="F118" s="79" t="n"/>
    </row>
    <row r="119" ht="22" customHeight="1">
      <c r="A119" s="116" t="n"/>
      <c r="B119" s="97" t="n"/>
      <c r="C119" s="117">
        <f>IF(B119="","",IFERROR(INDEX('3 Step map'!$C$8:$C$67,MATCH(B119,'3 Step map'!$A$8:$A$67,0)),"Step not on the map"))</f>
        <v/>
      </c>
      <c r="D119" s="79" t="n"/>
      <c r="E119" s="118" t="n"/>
      <c r="F119" s="79" t="n"/>
    </row>
    <row r="120" ht="22" customHeight="1">
      <c r="A120" s="116" t="n"/>
      <c r="B120" s="97" t="n"/>
      <c r="C120" s="117">
        <f>IF(B120="","",IFERROR(INDEX('3 Step map'!$C$8:$C$67,MATCH(B120,'3 Step map'!$A$8:$A$67,0)),"Step not on the map"))</f>
        <v/>
      </c>
      <c r="D120" s="79" t="n"/>
      <c r="E120" s="118" t="n"/>
      <c r="F120" s="79" t="n"/>
    </row>
    <row r="121" ht="22" customHeight="1">
      <c r="A121" s="116" t="n"/>
      <c r="B121" s="97" t="n"/>
      <c r="C121" s="117">
        <f>IF(B121="","",IFERROR(INDEX('3 Step map'!$C$8:$C$67,MATCH(B121,'3 Step map'!$A$8:$A$67,0)),"Step not on the map"))</f>
        <v/>
      </c>
      <c r="D121" s="79" t="n"/>
      <c r="E121" s="118" t="n"/>
      <c r="F121" s="79" t="n"/>
    </row>
    <row r="122" ht="22" customHeight="1">
      <c r="A122" s="116" t="n"/>
      <c r="B122" s="97" t="n"/>
      <c r="C122" s="117">
        <f>IF(B122="","",IFERROR(INDEX('3 Step map'!$C$8:$C$67,MATCH(B122,'3 Step map'!$A$8:$A$67,0)),"Step not on the map"))</f>
        <v/>
      </c>
      <c r="D122" s="79" t="n"/>
      <c r="E122" s="118" t="n"/>
      <c r="F122" s="79" t="n"/>
    </row>
    <row r="123" ht="22" customHeight="1">
      <c r="A123" s="116" t="n"/>
      <c r="B123" s="97" t="n"/>
      <c r="C123" s="117">
        <f>IF(B123="","",IFERROR(INDEX('3 Step map'!$C$8:$C$67,MATCH(B123,'3 Step map'!$A$8:$A$67,0)),"Step not on the map"))</f>
        <v/>
      </c>
      <c r="D123" s="79" t="n"/>
      <c r="E123" s="118" t="n"/>
      <c r="F123" s="79" t="n"/>
    </row>
    <row r="124" ht="22" customHeight="1">
      <c r="A124" s="116" t="n"/>
      <c r="B124" s="97" t="n"/>
      <c r="C124" s="117">
        <f>IF(B124="","",IFERROR(INDEX('3 Step map'!$C$8:$C$67,MATCH(B124,'3 Step map'!$A$8:$A$67,0)),"Step not on the map"))</f>
        <v/>
      </c>
      <c r="D124" s="79" t="n"/>
      <c r="E124" s="118" t="n"/>
      <c r="F124" s="79" t="n"/>
    </row>
    <row r="125" ht="22" customHeight="1">
      <c r="A125" s="116" t="n"/>
      <c r="B125" s="97" t="n"/>
      <c r="C125" s="117">
        <f>IF(B125="","",IFERROR(INDEX('3 Step map'!$C$8:$C$67,MATCH(B125,'3 Step map'!$A$8:$A$67,0)),"Step not on the map"))</f>
        <v/>
      </c>
      <c r="D125" s="79" t="n"/>
      <c r="E125" s="118" t="n"/>
      <c r="F125" s="79" t="n"/>
    </row>
    <row r="126" ht="22" customHeight="1">
      <c r="A126" s="116" t="n"/>
      <c r="B126" s="97" t="n"/>
      <c r="C126" s="117">
        <f>IF(B126="","",IFERROR(INDEX('3 Step map'!$C$8:$C$67,MATCH(B126,'3 Step map'!$A$8:$A$67,0)),"Step not on the map"))</f>
        <v/>
      </c>
      <c r="D126" s="79" t="n"/>
      <c r="E126" s="118" t="n"/>
      <c r="F126" s="79" t="n"/>
    </row>
    <row r="127" ht="22" customHeight="1">
      <c r="A127" s="116" t="n"/>
      <c r="B127" s="97" t="n"/>
      <c r="C127" s="117">
        <f>IF(B127="","",IFERROR(INDEX('3 Step map'!$C$8:$C$67,MATCH(B127,'3 Step map'!$A$8:$A$67,0)),"Step not on the map"))</f>
        <v/>
      </c>
      <c r="D127" s="79" t="n"/>
      <c r="E127" s="118" t="n"/>
      <c r="F127" s="79" t="n"/>
    </row>
    <row r="128" ht="22" customHeight="1">
      <c r="A128" s="116" t="n"/>
      <c r="B128" s="97" t="n"/>
      <c r="C128" s="117">
        <f>IF(B128="","",IFERROR(INDEX('3 Step map'!$C$8:$C$67,MATCH(B128,'3 Step map'!$A$8:$A$67,0)),"Step not on the map"))</f>
        <v/>
      </c>
      <c r="D128" s="79" t="n"/>
      <c r="E128" s="118" t="n"/>
      <c r="F128" s="79" t="n"/>
    </row>
    <row r="129" ht="22" customHeight="1">
      <c r="A129" s="116" t="n"/>
      <c r="B129" s="97" t="n"/>
      <c r="C129" s="117">
        <f>IF(B129="","",IFERROR(INDEX('3 Step map'!$C$8:$C$67,MATCH(B129,'3 Step map'!$A$8:$A$67,0)),"Step not on the map"))</f>
        <v/>
      </c>
      <c r="D129" s="79" t="n"/>
      <c r="E129" s="118" t="n"/>
      <c r="F129" s="79" t="n"/>
    </row>
    <row r="130" ht="22" customHeight="1">
      <c r="A130" s="116" t="n"/>
      <c r="B130" s="97" t="n"/>
      <c r="C130" s="117">
        <f>IF(B130="","",IFERROR(INDEX('3 Step map'!$C$8:$C$67,MATCH(B130,'3 Step map'!$A$8:$A$67,0)),"Step not on the map"))</f>
        <v/>
      </c>
      <c r="D130" s="79" t="n"/>
      <c r="E130" s="118" t="n"/>
      <c r="F130" s="79" t="n"/>
    </row>
    <row r="131" ht="22" customHeight="1">
      <c r="A131" s="116" t="n"/>
      <c r="B131" s="97" t="n"/>
      <c r="C131" s="117">
        <f>IF(B131="","",IFERROR(INDEX('3 Step map'!$C$8:$C$67,MATCH(B131,'3 Step map'!$A$8:$A$67,0)),"Step not on the map"))</f>
        <v/>
      </c>
      <c r="D131" s="79" t="n"/>
      <c r="E131" s="118" t="n"/>
      <c r="F131" s="79" t="n"/>
    </row>
    <row r="132" ht="22" customHeight="1">
      <c r="A132" s="116" t="n"/>
      <c r="B132" s="97" t="n"/>
      <c r="C132" s="117">
        <f>IF(B132="","",IFERROR(INDEX('3 Step map'!$C$8:$C$67,MATCH(B132,'3 Step map'!$A$8:$A$67,0)),"Step not on the map"))</f>
        <v/>
      </c>
      <c r="D132" s="79" t="n"/>
      <c r="E132" s="118" t="n"/>
      <c r="F132" s="79" t="n"/>
    </row>
    <row r="133" ht="22" customHeight="1">
      <c r="A133" s="116" t="n"/>
      <c r="B133" s="97" t="n"/>
      <c r="C133" s="117">
        <f>IF(B133="","",IFERROR(INDEX('3 Step map'!$C$8:$C$67,MATCH(B133,'3 Step map'!$A$8:$A$67,0)),"Step not on the map"))</f>
        <v/>
      </c>
      <c r="D133" s="79" t="n"/>
      <c r="E133" s="118" t="n"/>
      <c r="F133" s="79" t="n"/>
    </row>
    <row r="134" ht="22" customHeight="1">
      <c r="A134" s="116" t="n"/>
      <c r="B134" s="97" t="n"/>
      <c r="C134" s="117">
        <f>IF(B134="","",IFERROR(INDEX('3 Step map'!$C$8:$C$67,MATCH(B134,'3 Step map'!$A$8:$A$67,0)),"Step not on the map"))</f>
        <v/>
      </c>
      <c r="D134" s="79" t="n"/>
      <c r="E134" s="118" t="n"/>
      <c r="F134" s="79" t="n"/>
    </row>
    <row r="135" ht="22" customHeight="1">
      <c r="A135" s="116" t="n"/>
      <c r="B135" s="97" t="n"/>
      <c r="C135" s="117">
        <f>IF(B135="","",IFERROR(INDEX('3 Step map'!$C$8:$C$67,MATCH(B135,'3 Step map'!$A$8:$A$67,0)),"Step not on the map"))</f>
        <v/>
      </c>
      <c r="D135" s="79" t="n"/>
      <c r="E135" s="118" t="n"/>
      <c r="F135" s="79" t="n"/>
    </row>
    <row r="136" ht="22" customHeight="1">
      <c r="A136" s="116" t="n"/>
      <c r="B136" s="97" t="n"/>
      <c r="C136" s="117">
        <f>IF(B136="","",IFERROR(INDEX('3 Step map'!$C$8:$C$67,MATCH(B136,'3 Step map'!$A$8:$A$67,0)),"Step not on the map"))</f>
        <v/>
      </c>
      <c r="D136" s="79" t="n"/>
      <c r="E136" s="118" t="n"/>
      <c r="F136" s="79" t="n"/>
    </row>
    <row r="137" ht="22" customHeight="1">
      <c r="A137" s="116" t="n"/>
      <c r="B137" s="97" t="n"/>
      <c r="C137" s="117">
        <f>IF(B137="","",IFERROR(INDEX('3 Step map'!$C$8:$C$67,MATCH(B137,'3 Step map'!$A$8:$A$67,0)),"Step not on the map"))</f>
        <v/>
      </c>
      <c r="D137" s="79" t="n"/>
      <c r="E137" s="118" t="n"/>
      <c r="F137" s="79" t="n"/>
    </row>
    <row r="138" ht="22" customHeight="1">
      <c r="A138" s="116" t="n"/>
      <c r="B138" s="97" t="n"/>
      <c r="C138" s="117">
        <f>IF(B138="","",IFERROR(INDEX('3 Step map'!$C$8:$C$67,MATCH(B138,'3 Step map'!$A$8:$A$67,0)),"Step not on the map"))</f>
        <v/>
      </c>
      <c r="D138" s="79" t="n"/>
      <c r="E138" s="118" t="n"/>
      <c r="F138" s="79" t="n"/>
    </row>
    <row r="139" ht="22" customHeight="1">
      <c r="A139" s="116" t="n"/>
      <c r="B139" s="97" t="n"/>
      <c r="C139" s="117">
        <f>IF(B139="","",IFERROR(INDEX('3 Step map'!$C$8:$C$67,MATCH(B139,'3 Step map'!$A$8:$A$67,0)),"Step not on the map"))</f>
        <v/>
      </c>
      <c r="D139" s="79" t="n"/>
      <c r="E139" s="118" t="n"/>
      <c r="F139" s="79" t="n"/>
    </row>
    <row r="140" ht="22" customHeight="1">
      <c r="A140" s="116" t="n"/>
      <c r="B140" s="97" t="n"/>
      <c r="C140" s="117">
        <f>IF(B140="","",IFERROR(INDEX('3 Step map'!$C$8:$C$67,MATCH(B140,'3 Step map'!$A$8:$A$67,0)),"Step not on the map"))</f>
        <v/>
      </c>
      <c r="D140" s="79" t="n"/>
      <c r="E140" s="118" t="n"/>
      <c r="F140" s="79" t="n"/>
    </row>
    <row r="141" ht="22" customHeight="1">
      <c r="A141" s="116" t="n"/>
      <c r="B141" s="97" t="n"/>
      <c r="C141" s="117">
        <f>IF(B141="","",IFERROR(INDEX('3 Step map'!$C$8:$C$67,MATCH(B141,'3 Step map'!$A$8:$A$67,0)),"Step not on the map"))</f>
        <v/>
      </c>
      <c r="D141" s="79" t="n"/>
      <c r="E141" s="118" t="n"/>
      <c r="F141" s="79" t="n"/>
    </row>
    <row r="142" ht="22" customHeight="1">
      <c r="A142" s="116" t="n"/>
      <c r="B142" s="97" t="n"/>
      <c r="C142" s="117">
        <f>IF(B142="","",IFERROR(INDEX('3 Step map'!$C$8:$C$67,MATCH(B142,'3 Step map'!$A$8:$A$67,0)),"Step not on the map"))</f>
        <v/>
      </c>
      <c r="D142" s="79" t="n"/>
      <c r="E142" s="118" t="n"/>
      <c r="F142" s="79" t="n"/>
    </row>
    <row r="143" ht="22" customHeight="1">
      <c r="A143" s="116" t="n"/>
      <c r="B143" s="97" t="n"/>
      <c r="C143" s="117">
        <f>IF(B143="","",IFERROR(INDEX('3 Step map'!$C$8:$C$67,MATCH(B143,'3 Step map'!$A$8:$A$67,0)),"Step not on the map"))</f>
        <v/>
      </c>
      <c r="D143" s="79" t="n"/>
      <c r="E143" s="118" t="n"/>
      <c r="F143" s="79" t="n"/>
    </row>
    <row r="144" ht="22" customHeight="1">
      <c r="A144" s="116" t="n"/>
      <c r="B144" s="97" t="n"/>
      <c r="C144" s="117">
        <f>IF(B144="","",IFERROR(INDEX('3 Step map'!$C$8:$C$67,MATCH(B144,'3 Step map'!$A$8:$A$67,0)),"Step not on the map"))</f>
        <v/>
      </c>
      <c r="D144" s="79" t="n"/>
      <c r="E144" s="118" t="n"/>
      <c r="F144" s="79" t="n"/>
    </row>
    <row r="145" ht="22" customHeight="1">
      <c r="A145" s="116" t="n"/>
      <c r="B145" s="97" t="n"/>
      <c r="C145" s="117">
        <f>IF(B145="","",IFERROR(INDEX('3 Step map'!$C$8:$C$67,MATCH(B145,'3 Step map'!$A$8:$A$67,0)),"Step not on the map"))</f>
        <v/>
      </c>
      <c r="D145" s="79" t="n"/>
      <c r="E145" s="118" t="n"/>
      <c r="F145" s="79" t="n"/>
    </row>
    <row r="146" ht="22" customHeight="1">
      <c r="A146" s="116" t="n"/>
      <c r="B146" s="97" t="n"/>
      <c r="C146" s="117">
        <f>IF(B146="","",IFERROR(INDEX('3 Step map'!$C$8:$C$67,MATCH(B146,'3 Step map'!$A$8:$A$67,0)),"Step not on the map"))</f>
        <v/>
      </c>
      <c r="D146" s="79" t="n"/>
      <c r="E146" s="118" t="n"/>
      <c r="F146" s="79" t="n"/>
    </row>
    <row r="147" ht="22" customHeight="1">
      <c r="A147" s="116" t="n"/>
      <c r="B147" s="97" t="n"/>
      <c r="C147" s="117">
        <f>IF(B147="","",IFERROR(INDEX('3 Step map'!$C$8:$C$67,MATCH(B147,'3 Step map'!$A$8:$A$67,0)),"Step not on the map"))</f>
        <v/>
      </c>
      <c r="D147" s="79" t="n"/>
      <c r="E147" s="118" t="n"/>
      <c r="F147" s="79" t="n"/>
    </row>
    <row r="148" ht="22" customHeight="1">
      <c r="A148" s="116" t="n"/>
      <c r="B148" s="97" t="n"/>
      <c r="C148" s="117">
        <f>IF(B148="","",IFERROR(INDEX('3 Step map'!$C$8:$C$67,MATCH(B148,'3 Step map'!$A$8:$A$67,0)),"Step not on the map"))</f>
        <v/>
      </c>
      <c r="D148" s="79" t="n"/>
      <c r="E148" s="118" t="n"/>
      <c r="F148" s="79" t="n"/>
    </row>
    <row r="149" ht="22" customHeight="1">
      <c r="A149" s="116" t="n"/>
      <c r="B149" s="97" t="n"/>
      <c r="C149" s="117">
        <f>IF(B149="","",IFERROR(INDEX('3 Step map'!$C$8:$C$67,MATCH(B149,'3 Step map'!$A$8:$A$67,0)),"Step not on the map"))</f>
        <v/>
      </c>
      <c r="D149" s="79" t="n"/>
      <c r="E149" s="118" t="n"/>
      <c r="F149" s="79" t="n"/>
    </row>
    <row r="150" ht="22" customHeight="1">
      <c r="A150" s="116" t="n"/>
      <c r="B150" s="97" t="n"/>
      <c r="C150" s="117">
        <f>IF(B150="","",IFERROR(INDEX('3 Step map'!$C$8:$C$67,MATCH(B150,'3 Step map'!$A$8:$A$67,0)),"Step not on the map"))</f>
        <v/>
      </c>
      <c r="D150" s="79" t="n"/>
      <c r="E150" s="118" t="n"/>
      <c r="F150" s="79" t="n"/>
    </row>
    <row r="151" ht="22" customHeight="1">
      <c r="A151" s="116" t="n"/>
      <c r="B151" s="97" t="n"/>
      <c r="C151" s="117">
        <f>IF(B151="","",IFERROR(INDEX('3 Step map'!$C$8:$C$67,MATCH(B151,'3 Step map'!$A$8:$A$67,0)),"Step not on the map"))</f>
        <v/>
      </c>
      <c r="D151" s="79" t="n"/>
      <c r="E151" s="118" t="n"/>
      <c r="F151" s="79" t="n"/>
    </row>
    <row r="152" ht="22" customHeight="1">
      <c r="A152" s="116" t="n"/>
      <c r="B152" s="97" t="n"/>
      <c r="C152" s="117">
        <f>IF(B152="","",IFERROR(INDEX('3 Step map'!$C$8:$C$67,MATCH(B152,'3 Step map'!$A$8:$A$67,0)),"Step not on the map"))</f>
        <v/>
      </c>
      <c r="D152" s="79" t="n"/>
      <c r="E152" s="118" t="n"/>
      <c r="F152" s="79" t="n"/>
    </row>
    <row r="153" ht="22" customHeight="1">
      <c r="A153" s="116" t="n"/>
      <c r="B153" s="97" t="n"/>
      <c r="C153" s="117">
        <f>IF(B153="","",IFERROR(INDEX('3 Step map'!$C$8:$C$67,MATCH(B153,'3 Step map'!$A$8:$A$67,0)),"Step not on the map"))</f>
        <v/>
      </c>
      <c r="D153" s="79" t="n"/>
      <c r="E153" s="118" t="n"/>
      <c r="F153" s="79" t="n"/>
    </row>
    <row r="154" ht="22" customHeight="1">
      <c r="A154" s="116" t="n"/>
      <c r="B154" s="97" t="n"/>
      <c r="C154" s="117">
        <f>IF(B154="","",IFERROR(INDEX('3 Step map'!$C$8:$C$67,MATCH(B154,'3 Step map'!$A$8:$A$67,0)),"Step not on the map"))</f>
        <v/>
      </c>
      <c r="D154" s="79" t="n"/>
      <c r="E154" s="118" t="n"/>
      <c r="F154" s="79" t="n"/>
    </row>
    <row r="155" ht="22" customHeight="1">
      <c r="A155" s="116" t="n"/>
      <c r="B155" s="97" t="n"/>
      <c r="C155" s="117">
        <f>IF(B155="","",IFERROR(INDEX('3 Step map'!$C$8:$C$67,MATCH(B155,'3 Step map'!$A$8:$A$67,0)),"Step not on the map"))</f>
        <v/>
      </c>
      <c r="D155" s="79" t="n"/>
      <c r="E155" s="118" t="n"/>
      <c r="F155" s="79" t="n"/>
    </row>
    <row r="156" ht="22" customHeight="1">
      <c r="A156" s="116" t="n"/>
      <c r="B156" s="97" t="n"/>
      <c r="C156" s="117">
        <f>IF(B156="","",IFERROR(INDEX('3 Step map'!$C$8:$C$67,MATCH(B156,'3 Step map'!$A$8:$A$67,0)),"Step not on the map"))</f>
        <v/>
      </c>
      <c r="D156" s="79" t="n"/>
      <c r="E156" s="118" t="n"/>
      <c r="F156" s="79" t="n"/>
    </row>
    <row r="157" ht="22" customHeight="1">
      <c r="A157" s="116" t="n"/>
      <c r="B157" s="97" t="n"/>
      <c r="C157" s="117">
        <f>IF(B157="","",IFERROR(INDEX('3 Step map'!$C$8:$C$67,MATCH(B157,'3 Step map'!$A$8:$A$67,0)),"Step not on the map"))</f>
        <v/>
      </c>
      <c r="D157" s="79" t="n"/>
      <c r="E157" s="118" t="n"/>
      <c r="F157" s="79" t="n"/>
    </row>
    <row r="158" ht="22" customHeight="1">
      <c r="A158" s="116" t="n"/>
      <c r="B158" s="97" t="n"/>
      <c r="C158" s="117">
        <f>IF(B158="","",IFERROR(INDEX('3 Step map'!$C$8:$C$67,MATCH(B158,'3 Step map'!$A$8:$A$67,0)),"Step not on the map"))</f>
        <v/>
      </c>
      <c r="D158" s="79" t="n"/>
      <c r="E158" s="118" t="n"/>
      <c r="F158" s="79" t="n"/>
    </row>
    <row r="159" ht="22" customHeight="1">
      <c r="A159" s="116" t="n"/>
      <c r="B159" s="97" t="n"/>
      <c r="C159" s="117">
        <f>IF(B159="","",IFERROR(INDEX('3 Step map'!$C$8:$C$67,MATCH(B159,'3 Step map'!$A$8:$A$67,0)),"Step not on the map"))</f>
        <v/>
      </c>
      <c r="D159" s="79" t="n"/>
      <c r="E159" s="118" t="n"/>
      <c r="F159" s="79" t="n"/>
    </row>
    <row r="160" ht="22" customHeight="1">
      <c r="A160" s="116" t="n"/>
      <c r="B160" s="97" t="n"/>
      <c r="C160" s="117">
        <f>IF(B160="","",IFERROR(INDEX('3 Step map'!$C$8:$C$67,MATCH(B160,'3 Step map'!$A$8:$A$67,0)),"Step not on the map"))</f>
        <v/>
      </c>
      <c r="D160" s="79" t="n"/>
      <c r="E160" s="118" t="n"/>
      <c r="F160" s="79" t="n"/>
    </row>
    <row r="161" ht="22" customHeight="1">
      <c r="A161" s="116" t="n"/>
      <c r="B161" s="97" t="n"/>
      <c r="C161" s="117">
        <f>IF(B161="","",IFERROR(INDEX('3 Step map'!$C$8:$C$67,MATCH(B161,'3 Step map'!$A$8:$A$67,0)),"Step not on the map"))</f>
        <v/>
      </c>
      <c r="D161" s="79" t="n"/>
      <c r="E161" s="118" t="n"/>
      <c r="F161" s="79" t="n"/>
    </row>
    <row r="162" ht="22" customHeight="1">
      <c r="A162" s="116" t="n"/>
      <c r="B162" s="97" t="n"/>
      <c r="C162" s="117">
        <f>IF(B162="","",IFERROR(INDEX('3 Step map'!$C$8:$C$67,MATCH(B162,'3 Step map'!$A$8:$A$67,0)),"Step not on the map"))</f>
        <v/>
      </c>
      <c r="D162" s="79" t="n"/>
      <c r="E162" s="118" t="n"/>
      <c r="F162" s="79" t="n"/>
    </row>
    <row r="163" ht="22" customHeight="1">
      <c r="A163" s="116" t="n"/>
      <c r="B163" s="97" t="n"/>
      <c r="C163" s="117">
        <f>IF(B163="","",IFERROR(INDEX('3 Step map'!$C$8:$C$67,MATCH(B163,'3 Step map'!$A$8:$A$67,0)),"Step not on the map"))</f>
        <v/>
      </c>
      <c r="D163" s="79" t="n"/>
      <c r="E163" s="118" t="n"/>
      <c r="F163" s="79" t="n"/>
    </row>
    <row r="164" ht="22" customHeight="1">
      <c r="A164" s="116" t="n"/>
      <c r="B164" s="97" t="n"/>
      <c r="C164" s="117">
        <f>IF(B164="","",IFERROR(INDEX('3 Step map'!$C$8:$C$67,MATCH(B164,'3 Step map'!$A$8:$A$67,0)),"Step not on the map"))</f>
        <v/>
      </c>
      <c r="D164" s="79" t="n"/>
      <c r="E164" s="118" t="n"/>
      <c r="F164" s="79" t="n"/>
    </row>
    <row r="165" ht="22" customHeight="1">
      <c r="A165" s="116" t="n"/>
      <c r="B165" s="97" t="n"/>
      <c r="C165" s="117">
        <f>IF(B165="","",IFERROR(INDEX('3 Step map'!$C$8:$C$67,MATCH(B165,'3 Step map'!$A$8:$A$67,0)),"Step not on the map"))</f>
        <v/>
      </c>
      <c r="D165" s="79" t="n"/>
      <c r="E165" s="118" t="n"/>
      <c r="F165" s="79" t="n"/>
    </row>
    <row r="166" ht="22" customHeight="1">
      <c r="A166" s="116" t="n"/>
      <c r="B166" s="97" t="n"/>
      <c r="C166" s="117">
        <f>IF(B166="","",IFERROR(INDEX('3 Step map'!$C$8:$C$67,MATCH(B166,'3 Step map'!$A$8:$A$67,0)),"Step not on the map"))</f>
        <v/>
      </c>
      <c r="D166" s="79" t="n"/>
      <c r="E166" s="118" t="n"/>
      <c r="F166" s="79" t="n"/>
    </row>
    <row r="167" ht="22" customHeight="1">
      <c r="A167" s="116" t="n"/>
      <c r="B167" s="97" t="n"/>
      <c r="C167" s="117">
        <f>IF(B167="","",IFERROR(INDEX('3 Step map'!$C$8:$C$67,MATCH(B167,'3 Step map'!$A$8:$A$67,0)),"Step not on the map"))</f>
        <v/>
      </c>
      <c r="D167" s="79" t="n"/>
      <c r="E167" s="118" t="n"/>
      <c r="F167" s="79" t="n"/>
    </row>
    <row r="168" ht="22" customHeight="1">
      <c r="A168" s="116" t="n"/>
      <c r="B168" s="97" t="n"/>
      <c r="C168" s="117">
        <f>IF(B168="","",IFERROR(INDEX('3 Step map'!$C$8:$C$67,MATCH(B168,'3 Step map'!$A$8:$A$67,0)),"Step not on the map"))</f>
        <v/>
      </c>
      <c r="D168" s="79" t="n"/>
      <c r="E168" s="118" t="n"/>
      <c r="F168" s="79" t="n"/>
    </row>
    <row r="169" ht="22" customHeight="1">
      <c r="A169" s="116" t="n"/>
      <c r="B169" s="97" t="n"/>
      <c r="C169" s="117">
        <f>IF(B169="","",IFERROR(INDEX('3 Step map'!$C$8:$C$67,MATCH(B169,'3 Step map'!$A$8:$A$67,0)),"Step not on the map"))</f>
        <v/>
      </c>
      <c r="D169" s="79" t="n"/>
      <c r="E169" s="118" t="n"/>
      <c r="F169" s="79" t="n"/>
    </row>
    <row r="170" ht="22" customHeight="1">
      <c r="A170" s="116" t="n"/>
      <c r="B170" s="97" t="n"/>
      <c r="C170" s="117">
        <f>IF(B170="","",IFERROR(INDEX('3 Step map'!$C$8:$C$67,MATCH(B170,'3 Step map'!$A$8:$A$67,0)),"Step not on the map"))</f>
        <v/>
      </c>
      <c r="D170" s="79" t="n"/>
      <c r="E170" s="118" t="n"/>
      <c r="F170" s="79" t="n"/>
    </row>
    <row r="171" ht="22" customHeight="1">
      <c r="A171" s="116" t="n"/>
      <c r="B171" s="97" t="n"/>
      <c r="C171" s="117">
        <f>IF(B171="","",IFERROR(INDEX('3 Step map'!$C$8:$C$67,MATCH(B171,'3 Step map'!$A$8:$A$67,0)),"Step not on the map"))</f>
        <v/>
      </c>
      <c r="D171" s="79" t="n"/>
      <c r="E171" s="118" t="n"/>
      <c r="F171" s="79" t="n"/>
    </row>
    <row r="172" ht="22" customHeight="1">
      <c r="A172" s="116" t="n"/>
      <c r="B172" s="97" t="n"/>
      <c r="C172" s="117">
        <f>IF(B172="","",IFERROR(INDEX('3 Step map'!$C$8:$C$67,MATCH(B172,'3 Step map'!$A$8:$A$67,0)),"Step not on the map"))</f>
        <v/>
      </c>
      <c r="D172" s="79" t="n"/>
      <c r="E172" s="118" t="n"/>
      <c r="F172" s="79" t="n"/>
    </row>
    <row r="173" ht="22" customHeight="1">
      <c r="A173" s="116" t="n"/>
      <c r="B173" s="97" t="n"/>
      <c r="C173" s="117">
        <f>IF(B173="","",IFERROR(INDEX('3 Step map'!$C$8:$C$67,MATCH(B173,'3 Step map'!$A$8:$A$67,0)),"Step not on the map"))</f>
        <v/>
      </c>
      <c r="D173" s="79" t="n"/>
      <c r="E173" s="118" t="n"/>
      <c r="F173" s="79" t="n"/>
    </row>
    <row r="174" ht="22" customHeight="1">
      <c r="A174" s="116" t="n"/>
      <c r="B174" s="97" t="n"/>
      <c r="C174" s="117">
        <f>IF(B174="","",IFERROR(INDEX('3 Step map'!$C$8:$C$67,MATCH(B174,'3 Step map'!$A$8:$A$67,0)),"Step not on the map"))</f>
        <v/>
      </c>
      <c r="D174" s="79" t="n"/>
      <c r="E174" s="118" t="n"/>
      <c r="F174" s="79" t="n"/>
    </row>
    <row r="175" ht="22" customHeight="1">
      <c r="A175" s="116" t="n"/>
      <c r="B175" s="97" t="n"/>
      <c r="C175" s="117">
        <f>IF(B175="","",IFERROR(INDEX('3 Step map'!$C$8:$C$67,MATCH(B175,'3 Step map'!$A$8:$A$67,0)),"Step not on the map"))</f>
        <v/>
      </c>
      <c r="D175" s="79" t="n"/>
      <c r="E175" s="118" t="n"/>
      <c r="F175" s="79" t="n"/>
    </row>
    <row r="176" ht="22" customHeight="1">
      <c r="A176" s="116" t="n"/>
      <c r="B176" s="97" t="n"/>
      <c r="C176" s="117">
        <f>IF(B176="","",IFERROR(INDEX('3 Step map'!$C$8:$C$67,MATCH(B176,'3 Step map'!$A$8:$A$67,0)),"Step not on the map"))</f>
        <v/>
      </c>
      <c r="D176" s="79" t="n"/>
      <c r="E176" s="118" t="n"/>
      <c r="F176" s="79" t="n"/>
    </row>
    <row r="177" ht="22" customHeight="1">
      <c r="A177" s="116" t="n"/>
      <c r="B177" s="97" t="n"/>
      <c r="C177" s="117">
        <f>IF(B177="","",IFERROR(INDEX('3 Step map'!$C$8:$C$67,MATCH(B177,'3 Step map'!$A$8:$A$67,0)),"Step not on the map"))</f>
        <v/>
      </c>
      <c r="D177" s="79" t="n"/>
      <c r="E177" s="118" t="n"/>
      <c r="F177" s="79" t="n"/>
    </row>
    <row r="178" ht="22" customHeight="1">
      <c r="A178" s="116" t="n"/>
      <c r="B178" s="97" t="n"/>
      <c r="C178" s="117">
        <f>IF(B178="","",IFERROR(INDEX('3 Step map'!$C$8:$C$67,MATCH(B178,'3 Step map'!$A$8:$A$67,0)),"Step not on the map"))</f>
        <v/>
      </c>
      <c r="D178" s="79" t="n"/>
      <c r="E178" s="118" t="n"/>
      <c r="F178" s="79" t="n"/>
    </row>
    <row r="179" ht="22" customHeight="1">
      <c r="A179" s="116" t="n"/>
      <c r="B179" s="97" t="n"/>
      <c r="C179" s="117">
        <f>IF(B179="","",IFERROR(INDEX('3 Step map'!$C$8:$C$67,MATCH(B179,'3 Step map'!$A$8:$A$67,0)),"Step not on the map"))</f>
        <v/>
      </c>
      <c r="D179" s="79" t="n"/>
      <c r="E179" s="118" t="n"/>
      <c r="F179" s="79" t="n"/>
    </row>
    <row r="180" ht="22" customHeight="1">
      <c r="A180" s="116" t="n"/>
      <c r="B180" s="97" t="n"/>
      <c r="C180" s="117">
        <f>IF(B180="","",IFERROR(INDEX('3 Step map'!$C$8:$C$67,MATCH(B180,'3 Step map'!$A$8:$A$67,0)),"Step not on the map"))</f>
        <v/>
      </c>
      <c r="D180" s="79" t="n"/>
      <c r="E180" s="118" t="n"/>
      <c r="F180" s="79" t="n"/>
    </row>
    <row r="181" ht="22" customHeight="1">
      <c r="A181" s="116" t="n"/>
      <c r="B181" s="97" t="n"/>
      <c r="C181" s="117">
        <f>IF(B181="","",IFERROR(INDEX('3 Step map'!$C$8:$C$67,MATCH(B181,'3 Step map'!$A$8:$A$67,0)),"Step not on the map"))</f>
        <v/>
      </c>
      <c r="D181" s="79" t="n"/>
      <c r="E181" s="118" t="n"/>
      <c r="F181" s="79" t="n"/>
    </row>
    <row r="182" ht="22" customHeight="1">
      <c r="A182" s="116" t="n"/>
      <c r="B182" s="97" t="n"/>
      <c r="C182" s="117">
        <f>IF(B182="","",IFERROR(INDEX('3 Step map'!$C$8:$C$67,MATCH(B182,'3 Step map'!$A$8:$A$67,0)),"Step not on the map"))</f>
        <v/>
      </c>
      <c r="D182" s="79" t="n"/>
      <c r="E182" s="118" t="n"/>
      <c r="F182" s="79" t="n"/>
    </row>
    <row r="183" ht="22" customHeight="1">
      <c r="A183" s="116" t="n"/>
      <c r="B183" s="97" t="n"/>
      <c r="C183" s="117">
        <f>IF(B183="","",IFERROR(INDEX('3 Step map'!$C$8:$C$67,MATCH(B183,'3 Step map'!$A$8:$A$67,0)),"Step not on the map"))</f>
        <v/>
      </c>
      <c r="D183" s="79" t="n"/>
      <c r="E183" s="118" t="n"/>
      <c r="F183" s="79" t="n"/>
    </row>
    <row r="184" ht="22" customHeight="1">
      <c r="A184" s="116" t="n"/>
      <c r="B184" s="97" t="n"/>
      <c r="C184" s="117">
        <f>IF(B184="","",IFERROR(INDEX('3 Step map'!$C$8:$C$67,MATCH(B184,'3 Step map'!$A$8:$A$67,0)),"Step not on the map"))</f>
        <v/>
      </c>
      <c r="D184" s="79" t="n"/>
      <c r="E184" s="118" t="n"/>
      <c r="F184" s="79" t="n"/>
    </row>
    <row r="185" ht="22" customHeight="1">
      <c r="A185" s="116" t="n"/>
      <c r="B185" s="97" t="n"/>
      <c r="C185" s="117">
        <f>IF(B185="","",IFERROR(INDEX('3 Step map'!$C$8:$C$67,MATCH(B185,'3 Step map'!$A$8:$A$67,0)),"Step not on the map"))</f>
        <v/>
      </c>
      <c r="D185" s="79" t="n"/>
      <c r="E185" s="118" t="n"/>
      <c r="F185" s="79" t="n"/>
    </row>
    <row r="186" ht="22" customHeight="1">
      <c r="A186" s="116" t="n"/>
      <c r="B186" s="97" t="n"/>
      <c r="C186" s="117">
        <f>IF(B186="","",IFERROR(INDEX('3 Step map'!$C$8:$C$67,MATCH(B186,'3 Step map'!$A$8:$A$67,0)),"Step not on the map"))</f>
        <v/>
      </c>
      <c r="D186" s="79" t="n"/>
      <c r="E186" s="118" t="n"/>
      <c r="F186" s="79" t="n"/>
    </row>
    <row r="187" ht="22" customHeight="1">
      <c r="A187" s="116" t="n"/>
      <c r="B187" s="97" t="n"/>
      <c r="C187" s="117">
        <f>IF(B187="","",IFERROR(INDEX('3 Step map'!$C$8:$C$67,MATCH(B187,'3 Step map'!$A$8:$A$67,0)),"Step not on the map"))</f>
        <v/>
      </c>
      <c r="D187" s="79" t="n"/>
      <c r="E187" s="118" t="n"/>
      <c r="F187" s="79" t="n"/>
    </row>
    <row r="188" ht="22" customHeight="1">
      <c r="A188" s="116" t="n"/>
      <c r="B188" s="97" t="n"/>
      <c r="C188" s="117">
        <f>IF(B188="","",IFERROR(INDEX('3 Step map'!$C$8:$C$67,MATCH(B188,'3 Step map'!$A$8:$A$67,0)),"Step not on the map"))</f>
        <v/>
      </c>
      <c r="D188" s="79" t="n"/>
      <c r="E188" s="118" t="n"/>
      <c r="F188" s="79" t="n"/>
    </row>
    <row r="189" ht="22" customHeight="1">
      <c r="A189" s="116" t="n"/>
      <c r="B189" s="97" t="n"/>
      <c r="C189" s="117">
        <f>IF(B189="","",IFERROR(INDEX('3 Step map'!$C$8:$C$67,MATCH(B189,'3 Step map'!$A$8:$A$67,0)),"Step not on the map"))</f>
        <v/>
      </c>
      <c r="D189" s="79" t="n"/>
      <c r="E189" s="118" t="n"/>
      <c r="F189" s="79" t="n"/>
    </row>
    <row r="190" ht="22" customHeight="1">
      <c r="A190" s="116" t="n"/>
      <c r="B190" s="97" t="n"/>
      <c r="C190" s="117">
        <f>IF(B190="","",IFERROR(INDEX('3 Step map'!$C$8:$C$67,MATCH(B190,'3 Step map'!$A$8:$A$67,0)),"Step not on the map"))</f>
        <v/>
      </c>
      <c r="D190" s="79" t="n"/>
      <c r="E190" s="118" t="n"/>
      <c r="F190" s="79" t="n"/>
    </row>
    <row r="191" ht="22" customHeight="1">
      <c r="A191" s="116" t="n"/>
      <c r="B191" s="97" t="n"/>
      <c r="C191" s="117">
        <f>IF(B191="","",IFERROR(INDEX('3 Step map'!$C$8:$C$67,MATCH(B191,'3 Step map'!$A$8:$A$67,0)),"Step not on the map"))</f>
        <v/>
      </c>
      <c r="D191" s="79" t="n"/>
      <c r="E191" s="118" t="n"/>
      <c r="F191" s="79" t="n"/>
    </row>
    <row r="192" ht="22" customHeight="1">
      <c r="A192" s="116" t="n"/>
      <c r="B192" s="97" t="n"/>
      <c r="C192" s="117">
        <f>IF(B192="","",IFERROR(INDEX('3 Step map'!$C$8:$C$67,MATCH(B192,'3 Step map'!$A$8:$A$67,0)),"Step not on the map"))</f>
        <v/>
      </c>
      <c r="D192" s="79" t="n"/>
      <c r="E192" s="118" t="n"/>
      <c r="F192" s="79" t="n"/>
    </row>
    <row r="193" ht="22" customHeight="1">
      <c r="A193" s="116" t="n"/>
      <c r="B193" s="97" t="n"/>
      <c r="C193" s="117">
        <f>IF(B193="","",IFERROR(INDEX('3 Step map'!$C$8:$C$67,MATCH(B193,'3 Step map'!$A$8:$A$67,0)),"Step not on the map"))</f>
        <v/>
      </c>
      <c r="D193" s="79" t="n"/>
      <c r="E193" s="118" t="n"/>
      <c r="F193" s="79" t="n"/>
    </row>
    <row r="194" ht="22" customHeight="1">
      <c r="A194" s="116" t="n"/>
      <c r="B194" s="97" t="n"/>
      <c r="C194" s="117">
        <f>IF(B194="","",IFERROR(INDEX('3 Step map'!$C$8:$C$67,MATCH(B194,'3 Step map'!$A$8:$A$67,0)),"Step not on the map"))</f>
        <v/>
      </c>
      <c r="D194" s="79" t="n"/>
      <c r="E194" s="118" t="n"/>
      <c r="F194" s="79" t="n"/>
    </row>
    <row r="195" ht="22" customHeight="1">
      <c r="A195" s="116" t="n"/>
      <c r="B195" s="97" t="n"/>
      <c r="C195" s="117">
        <f>IF(B195="","",IFERROR(INDEX('3 Step map'!$C$8:$C$67,MATCH(B195,'3 Step map'!$A$8:$A$67,0)),"Step not on the map"))</f>
        <v/>
      </c>
      <c r="D195" s="79" t="n"/>
      <c r="E195" s="118" t="n"/>
      <c r="F195" s="79" t="n"/>
    </row>
    <row r="196" ht="22" customHeight="1">
      <c r="A196" s="116" t="n"/>
      <c r="B196" s="97" t="n"/>
      <c r="C196" s="117">
        <f>IF(B196="","",IFERROR(INDEX('3 Step map'!$C$8:$C$67,MATCH(B196,'3 Step map'!$A$8:$A$67,0)),"Step not on the map"))</f>
        <v/>
      </c>
      <c r="D196" s="79" t="n"/>
      <c r="E196" s="118" t="n"/>
      <c r="F196" s="79" t="n"/>
    </row>
    <row r="197" ht="22" customHeight="1">
      <c r="A197" s="116" t="n"/>
      <c r="B197" s="97" t="n"/>
      <c r="C197" s="117">
        <f>IF(B197="","",IFERROR(INDEX('3 Step map'!$C$8:$C$67,MATCH(B197,'3 Step map'!$A$8:$A$67,0)),"Step not on the map"))</f>
        <v/>
      </c>
      <c r="D197" s="79" t="n"/>
      <c r="E197" s="118" t="n"/>
      <c r="F197" s="79" t="n"/>
    </row>
    <row r="198" ht="22" customHeight="1">
      <c r="A198" s="116" t="n"/>
      <c r="B198" s="97" t="n"/>
      <c r="C198" s="117">
        <f>IF(B198="","",IFERROR(INDEX('3 Step map'!$C$8:$C$67,MATCH(B198,'3 Step map'!$A$8:$A$67,0)),"Step not on the map"))</f>
        <v/>
      </c>
      <c r="D198" s="79" t="n"/>
      <c r="E198" s="118" t="n"/>
      <c r="F198" s="79" t="n"/>
    </row>
    <row r="199" ht="22" customHeight="1">
      <c r="A199" s="116" t="n"/>
      <c r="B199" s="97" t="n"/>
      <c r="C199" s="117">
        <f>IF(B199="","",IFERROR(INDEX('3 Step map'!$C$8:$C$67,MATCH(B199,'3 Step map'!$A$8:$A$67,0)),"Step not on the map"))</f>
        <v/>
      </c>
      <c r="D199" s="79" t="n"/>
      <c r="E199" s="118" t="n"/>
      <c r="F199" s="79" t="n"/>
    </row>
    <row r="200" ht="22" customHeight="1">
      <c r="A200" s="116" t="n"/>
      <c r="B200" s="97" t="n"/>
      <c r="C200" s="117">
        <f>IF(B200="","",IFERROR(INDEX('3 Step map'!$C$8:$C$67,MATCH(B200,'3 Step map'!$A$8:$A$67,0)),"Step not on the map"))</f>
        <v/>
      </c>
      <c r="D200" s="79" t="n"/>
      <c r="E200" s="118" t="n"/>
      <c r="F200" s="79" t="n"/>
    </row>
    <row r="201" ht="22" customHeight="1">
      <c r="A201" s="116" t="n"/>
      <c r="B201" s="97" t="n"/>
      <c r="C201" s="117">
        <f>IF(B201="","",IFERROR(INDEX('3 Step map'!$C$8:$C$67,MATCH(B201,'3 Step map'!$A$8:$A$67,0)),"Step not on the map"))</f>
        <v/>
      </c>
      <c r="D201" s="79" t="n"/>
      <c r="E201" s="118" t="n"/>
      <c r="F201" s="79" t="n"/>
    </row>
    <row r="202" ht="22" customHeight="1">
      <c r="A202" s="116" t="n"/>
      <c r="B202" s="97" t="n"/>
      <c r="C202" s="117">
        <f>IF(B202="","",IFERROR(INDEX('3 Step map'!$C$8:$C$67,MATCH(B202,'3 Step map'!$A$8:$A$67,0)),"Step not on the map"))</f>
        <v/>
      </c>
      <c r="D202" s="79" t="n"/>
      <c r="E202" s="118" t="n"/>
      <c r="F202" s="79" t="n"/>
    </row>
    <row r="203" ht="22" customHeight="1">
      <c r="A203" s="116" t="n"/>
      <c r="B203" s="97" t="n"/>
      <c r="C203" s="117">
        <f>IF(B203="","",IFERROR(INDEX('3 Step map'!$C$8:$C$67,MATCH(B203,'3 Step map'!$A$8:$A$67,0)),"Step not on the map"))</f>
        <v/>
      </c>
      <c r="D203" s="79" t="n"/>
      <c r="E203" s="118" t="n"/>
      <c r="F203" s="79" t="n"/>
    </row>
    <row r="204" ht="22" customHeight="1">
      <c r="A204" s="116" t="n"/>
      <c r="B204" s="97" t="n"/>
      <c r="C204" s="117">
        <f>IF(B204="","",IFERROR(INDEX('3 Step map'!$C$8:$C$67,MATCH(B204,'3 Step map'!$A$8:$A$67,0)),"Step not on the map"))</f>
        <v/>
      </c>
      <c r="D204" s="79" t="n"/>
      <c r="E204" s="118" t="n"/>
      <c r="F204" s="79" t="n"/>
    </row>
    <row r="205" ht="22" customHeight="1">
      <c r="A205" s="116" t="n"/>
      <c r="B205" s="97" t="n"/>
      <c r="C205" s="117">
        <f>IF(B205="","",IFERROR(INDEX('3 Step map'!$C$8:$C$67,MATCH(B205,'3 Step map'!$A$8:$A$67,0)),"Step not on the map"))</f>
        <v/>
      </c>
      <c r="D205" s="79" t="n"/>
      <c r="E205" s="118" t="n"/>
      <c r="F205" s="79" t="n"/>
    </row>
    <row r="206" ht="22" customHeight="1">
      <c r="A206" s="116" t="n"/>
      <c r="B206" s="97" t="n"/>
      <c r="C206" s="117">
        <f>IF(B206="","",IFERROR(INDEX('3 Step map'!$C$8:$C$67,MATCH(B206,'3 Step map'!$A$8:$A$67,0)),"Step not on the map"))</f>
        <v/>
      </c>
      <c r="D206" s="79" t="n"/>
      <c r="E206" s="118" t="n"/>
      <c r="F206" s="79" t="n"/>
    </row>
    <row r="207" ht="22" customHeight="1">
      <c r="A207" s="116" t="n"/>
      <c r="B207" s="97" t="n"/>
      <c r="C207" s="117">
        <f>IF(B207="","",IFERROR(INDEX('3 Step map'!$C$8:$C$67,MATCH(B207,'3 Step map'!$A$8:$A$67,0)),"Step not on the map"))</f>
        <v/>
      </c>
      <c r="D207" s="79" t="n"/>
      <c r="E207" s="118" t="n"/>
      <c r="F207" s="79" t="n"/>
    </row>
  </sheetData>
  <mergeCells count="1">
    <mergeCell ref="A5:F5"/>
  </mergeCells>
  <conditionalFormatting sqref="E8:E207">
    <cfRule type="dataBar" priority="1">
      <dataBar showValue="1">
        <cfvo type="num" val="0"/>
        <cfvo type="max"/>
        <color rgb="00B9A8FA"/>
      </dataBar>
    </cfRule>
  </conditionalFormatting>
  <dataValidations count="1">
    <dataValidation sqref="B8:B207" showDropDown="0" showInputMessage="0" showErrorMessage="0" allowBlank="1" error="Use a step number from the Step map (1 to 60)." type="whole" operator="between">
      <formula1>1</formula1>
      <formula2>60</formula2>
    </dataValidation>
  </dataValidations>
  <hyperlinks>
    <hyperlink ref="F1" location="'Start here'!A1" display="← Contents"/>
    <hyperlink xmlns:r="http://schemas.openxmlformats.org/officeDocument/2006/relationships" ref="F2" r:id="rId1"/>
    <hyperlink xmlns:r="http://schemas.openxmlformats.org/officeDocument/2006/relationships" ref="F3" r:id="rId2"/>
  </hyperlinks>
  <pageMargins left="0.75" right="0.75" top="1" bottom="1" header="0.5" footer="0.5"/>
  <pageSetup orientation="landscape" fitToHeight="0" fitToWidth="1"/>
</worksheet>
</file>

<file path=xl/worksheets/sheet9.xml><?xml version="1.0" encoding="utf-8"?>
<worksheet xmlns="http://schemas.openxmlformats.org/spreadsheetml/2006/main">
  <sheetPr>
    <tabColor rgb="001E4D2B"/>
    <outlinePr summaryBelow="1" summaryRight="1"/>
    <pageSetUpPr fitToPage="1"/>
  </sheetPr>
  <dimension ref="A1:Q6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7" customWidth="1" min="1" max="1"/>
    <col width="38" customWidth="1" min="2" max="2"/>
    <col width="8" customWidth="1" min="3" max="3"/>
    <col width="9" customWidth="1" min="4" max="4"/>
    <col width="13" customWidth="1" min="5" max="5"/>
    <col width="11" customWidth="1" min="6" max="6"/>
    <col width="10" customWidth="1" min="7" max="7"/>
    <col width="19" customWidth="1" min="8" max="8"/>
    <col width="18" customWidth="1" min="9" max="9"/>
    <col width="36" customWidth="1" min="10" max="10"/>
    <col width="18" customWidth="1" min="11" max="11"/>
    <col width="22" customWidth="1" min="12" max="12"/>
    <col width="26" customWidth="1" min="13" max="13"/>
    <col width="12" customWidth="1" min="14" max="14"/>
    <col width="30" customWidth="1" min="15" max="15"/>
    <col hidden="1" width="8" customWidth="1" min="16" max="16"/>
    <col hidden="1" width="13" customWidth="1" min="17" max="17"/>
  </cols>
  <sheetData>
    <row r="1" ht="24" customHeight="1">
      <c r="A1" s="119">
        <f>IF('Start here'!$C$5="","Your organization",'Start here'!$C$5)&amp;"   ·   Workflow Mapping Workbook"</f>
        <v/>
      </c>
      <c r="B1" s="38" t="n"/>
      <c r="C1" s="38" t="n"/>
      <c r="D1" s="38" t="n"/>
      <c r="E1" s="38" t="n"/>
      <c r="F1" s="38" t="n"/>
      <c r="G1" s="38" t="n"/>
      <c r="H1" s="38" t="n"/>
      <c r="I1" s="38" t="n"/>
      <c r="J1" s="38" t="n"/>
      <c r="K1" s="38" t="n"/>
      <c r="L1" s="38" t="n"/>
      <c r="M1" s="38" t="n"/>
      <c r="N1" s="38" t="n"/>
      <c r="O1" s="120" t="inlineStr">
        <is>
          <t>← Contents</t>
        </is>
      </c>
    </row>
    <row r="2" ht="36" customHeight="1">
      <c r="A2" s="121" t="inlineStr">
        <is>
          <t>Findings and fixes</t>
        </is>
      </c>
      <c r="B2" s="38" t="n"/>
      <c r="C2" s="38" t="n"/>
      <c r="D2" s="38" t="n"/>
      <c r="E2" s="38" t="n"/>
      <c r="F2" s="38" t="n"/>
      <c r="G2" s="38" t="n"/>
      <c r="H2" s="38" t="n"/>
      <c r="I2" s="38" t="n"/>
      <c r="J2" s="38" t="n"/>
      <c r="K2" s="38" t="n"/>
      <c r="L2" s="38" t="n"/>
      <c r="M2" s="38" t="n"/>
      <c r="N2" s="38" t="n"/>
      <c r="O2" s="122" t="inlineStr">
        <is>
          <t>Open the free guide ↗</t>
        </is>
      </c>
    </row>
    <row r="3" ht="26" customHeight="1">
      <c r="A3" s="123" t="inlineStr">
        <is>
          <t>Meeting 2   ·   Decide what to change</t>
        </is>
      </c>
      <c r="B3" s="38" t="n"/>
      <c r="C3" s="38" t="n"/>
      <c r="D3" s="38" t="n"/>
      <c r="E3" s="38" t="n"/>
      <c r="F3" s="38" t="n"/>
      <c r="G3" s="38" t="n"/>
      <c r="H3" s="38" t="n"/>
      <c r="I3" s="38" t="n"/>
      <c r="J3" s="38" t="n"/>
      <c r="K3" s="38" t="n"/>
      <c r="L3" s="38" t="n"/>
      <c r="M3" s="38" t="n"/>
      <c r="N3" s="38" t="n"/>
      <c r="O3" s="122" t="inlineStr">
        <is>
          <t>Book a free assessment ↗</t>
        </is>
      </c>
    </row>
    <row r="4" ht="12" customHeight="1"/>
    <row r="5" ht="58" customHeight="1">
      <c r="A5" s="76" t="inlineStr">
        <is>
          <t>Dark columns fill in from the Step map and the Time log. Talk them through as a team, then decide what to do with each step in the blue columns, and fix the obvious first because the biggest win is often removing a step. How the suggestion works: a step marked Person decides stays with a person, while steps marked Retyped, Copy-paste or Reminder are usually good to automate. A step marked Waiting or Approval is worth a closer look because waits are where most time disappears.</t>
        </is>
      </c>
    </row>
    <row r="6" ht="10" customHeight="1"/>
    <row r="7" ht="36" customHeight="1">
      <c r="A7" s="124" t="inlineStr">
        <is>
          <t>Step #</t>
        </is>
      </c>
      <c r="B7" s="124" t="inlineStr">
        <is>
          <t>What happens</t>
        </is>
      </c>
      <c r="C7" s="124" t="inlineStr">
        <is>
          <t>Marks</t>
        </is>
      </c>
      <c r="D7" s="124" t="inlineStr">
        <is>
          <t>Times logged</t>
        </is>
      </c>
      <c r="E7" s="124" t="inlineStr">
        <is>
          <t>Minutes logged</t>
        </is>
      </c>
      <c r="F7" s="124" t="inlineStr">
        <is>
          <t>Average minutes each time</t>
        </is>
      </c>
      <c r="G7" s="124" t="inlineStr">
        <is>
          <t>Personal info?</t>
        </is>
      </c>
      <c r="H7" s="124" t="inlineStr">
        <is>
          <t>Suggestion</t>
        </is>
      </c>
      <c r="I7" s="124" t="inlineStr">
        <is>
          <t>Our decision</t>
        </is>
      </c>
      <c r="J7" s="124" t="inlineStr">
        <is>
          <t>What we'll change</t>
        </is>
      </c>
      <c r="K7" s="124" t="inlineStr">
        <is>
          <t>Owner</t>
        </is>
      </c>
      <c r="L7" s="124" t="inlineStr">
        <is>
          <t>How to switch it off</t>
        </is>
      </c>
      <c r="M7" s="124" t="inlineStr">
        <is>
          <t>How we'll know it works</t>
        </is>
      </c>
      <c r="N7" s="124" t="inlineStr">
        <is>
          <t>Status</t>
        </is>
      </c>
      <c r="O7" s="124" t="inlineStr">
        <is>
          <t>Notes</t>
        </is>
      </c>
      <c r="P7" s="124" t="inlineStr">
        <is>
          <t>Sort key</t>
        </is>
      </c>
      <c r="Q7" t="inlineStr">
        <is>
          <t>Stage</t>
        </is>
      </c>
    </row>
    <row r="8" ht="24" customHeight="1">
      <c r="A8" s="88">
        <f>'3 Step map'!A8</f>
        <v/>
      </c>
      <c r="B8" s="117">
        <f>IF('3 Step map'!C8="","",'3 Step map'!C8)</f>
        <v/>
      </c>
      <c r="C8" s="125">
        <f>IF(B8="","",COUNTIF('3 Step map'!J8:O8,"Yes"))</f>
        <v/>
      </c>
      <c r="D8" s="125">
        <f>IF(B8="","",COUNTIF('6 Time log'!$B$8:$B$207,A8))</f>
        <v/>
      </c>
      <c r="E8" s="126">
        <f>IF(B8="","",SUMIF('6 Time log'!$B$8:$B$207,A8,'6 Time log'!$E$8:$E$207))</f>
        <v/>
      </c>
      <c r="F8" s="127">
        <f>IF(OR(B8="",D8=0),"",E8/D8)</f>
        <v/>
      </c>
      <c r="G8" s="125">
        <f>IF(B8="","",IF('3 Step map'!G8="Yes","Yes",""))</f>
        <v/>
      </c>
      <c r="H8" s="117">
        <f>IF(B8="","",IF('3 Step map'!O8="Yes","Keep with a person",IF(OR('3 Step map'!J8="Yes",'3 Step map'!K8="Yes",'3 Step map'!M8="Yes"),"Good to automate",IF(OR('3 Step map'!L8="Yes",'3 Step map'!N8="Yes"),"Look at the wait",""))))</f>
        <v/>
      </c>
      <c r="I8" s="79" t="n"/>
      <c r="J8" s="79" t="n"/>
      <c r="K8" s="79" t="n"/>
      <c r="L8" s="79" t="n"/>
      <c r="M8" s="79" t="n"/>
      <c r="N8" s="79" t="n"/>
      <c r="O8" s="79" t="n"/>
      <c r="P8">
        <f>IF(OR(B8="",E8=0),"",E8+ROW()/100000)</f>
        <v/>
      </c>
      <c r="Q8">
        <f>IF(B8="","",'3 Step map'!B8)</f>
        <v/>
      </c>
    </row>
    <row r="9" ht="24" customHeight="1">
      <c r="A9" s="88">
        <f>'3 Step map'!A9</f>
        <v/>
      </c>
      <c r="B9" s="117">
        <f>IF('3 Step map'!C9="","",'3 Step map'!C9)</f>
        <v/>
      </c>
      <c r="C9" s="125">
        <f>IF(B9="","",COUNTIF('3 Step map'!J9:O9,"Yes"))</f>
        <v/>
      </c>
      <c r="D9" s="125">
        <f>IF(B9="","",COUNTIF('6 Time log'!$B$8:$B$207,A9))</f>
        <v/>
      </c>
      <c r="E9" s="126">
        <f>IF(B9="","",SUMIF('6 Time log'!$B$8:$B$207,A9,'6 Time log'!$E$8:$E$207))</f>
        <v/>
      </c>
      <c r="F9" s="127">
        <f>IF(OR(B9="",D9=0),"",E9/D9)</f>
        <v/>
      </c>
      <c r="G9" s="125">
        <f>IF(B9="","",IF('3 Step map'!G9="Yes","Yes",""))</f>
        <v/>
      </c>
      <c r="H9" s="117">
        <f>IF(B9="","",IF('3 Step map'!O9="Yes","Keep with a person",IF(OR('3 Step map'!J9="Yes",'3 Step map'!K9="Yes",'3 Step map'!M9="Yes"),"Good to automate",IF(OR('3 Step map'!L9="Yes",'3 Step map'!N9="Yes"),"Look at the wait",""))))</f>
        <v/>
      </c>
      <c r="I9" s="79" t="n"/>
      <c r="J9" s="79" t="n"/>
      <c r="K9" s="79" t="n"/>
      <c r="L9" s="79" t="n"/>
      <c r="M9" s="79" t="n"/>
      <c r="N9" s="79" t="n"/>
      <c r="O9" s="79" t="n"/>
      <c r="P9">
        <f>IF(OR(B9="",E9=0),"",E9+ROW()/100000)</f>
        <v/>
      </c>
      <c r="Q9">
        <f>IF(B9="","",'3 Step map'!B9)</f>
        <v/>
      </c>
    </row>
    <row r="10" ht="24" customHeight="1">
      <c r="A10" s="88">
        <f>'3 Step map'!A10</f>
        <v/>
      </c>
      <c r="B10" s="117">
        <f>IF('3 Step map'!C10="","",'3 Step map'!C10)</f>
        <v/>
      </c>
      <c r="C10" s="125">
        <f>IF(B10="","",COUNTIF('3 Step map'!J10:O10,"Yes"))</f>
        <v/>
      </c>
      <c r="D10" s="125">
        <f>IF(B10="","",COUNTIF('6 Time log'!$B$8:$B$207,A10))</f>
        <v/>
      </c>
      <c r="E10" s="126">
        <f>IF(B10="","",SUMIF('6 Time log'!$B$8:$B$207,A10,'6 Time log'!$E$8:$E$207))</f>
        <v/>
      </c>
      <c r="F10" s="127">
        <f>IF(OR(B10="",D10=0),"",E10/D10)</f>
        <v/>
      </c>
      <c r="G10" s="125">
        <f>IF(B10="","",IF('3 Step map'!G10="Yes","Yes",""))</f>
        <v/>
      </c>
      <c r="H10" s="117">
        <f>IF(B10="","",IF('3 Step map'!O10="Yes","Keep with a person",IF(OR('3 Step map'!J10="Yes",'3 Step map'!K10="Yes",'3 Step map'!M10="Yes"),"Good to automate",IF(OR('3 Step map'!L10="Yes",'3 Step map'!N10="Yes"),"Look at the wait",""))))</f>
        <v/>
      </c>
      <c r="I10" s="79" t="n"/>
      <c r="J10" s="79" t="n"/>
      <c r="K10" s="79" t="n"/>
      <c r="L10" s="79" t="n"/>
      <c r="M10" s="79" t="n"/>
      <c r="N10" s="79" t="n"/>
      <c r="O10" s="79" t="n"/>
      <c r="P10">
        <f>IF(OR(B10="",E10=0),"",E10+ROW()/100000)</f>
        <v/>
      </c>
      <c r="Q10">
        <f>IF(B10="","",'3 Step map'!B10)</f>
        <v/>
      </c>
    </row>
    <row r="11" ht="24" customHeight="1">
      <c r="A11" s="88">
        <f>'3 Step map'!A11</f>
        <v/>
      </c>
      <c r="B11" s="117">
        <f>IF('3 Step map'!C11="","",'3 Step map'!C11)</f>
        <v/>
      </c>
      <c r="C11" s="125">
        <f>IF(B11="","",COUNTIF('3 Step map'!J11:O11,"Yes"))</f>
        <v/>
      </c>
      <c r="D11" s="125">
        <f>IF(B11="","",COUNTIF('6 Time log'!$B$8:$B$207,A11))</f>
        <v/>
      </c>
      <c r="E11" s="126">
        <f>IF(B11="","",SUMIF('6 Time log'!$B$8:$B$207,A11,'6 Time log'!$E$8:$E$207))</f>
        <v/>
      </c>
      <c r="F11" s="127">
        <f>IF(OR(B11="",D11=0),"",E11/D11)</f>
        <v/>
      </c>
      <c r="G11" s="125">
        <f>IF(B11="","",IF('3 Step map'!G11="Yes","Yes",""))</f>
        <v/>
      </c>
      <c r="H11" s="117">
        <f>IF(B11="","",IF('3 Step map'!O11="Yes","Keep with a person",IF(OR('3 Step map'!J11="Yes",'3 Step map'!K11="Yes",'3 Step map'!M11="Yes"),"Good to automate",IF(OR('3 Step map'!L11="Yes",'3 Step map'!N11="Yes"),"Look at the wait",""))))</f>
        <v/>
      </c>
      <c r="I11" s="79" t="n"/>
      <c r="J11" s="79" t="n"/>
      <c r="K11" s="79" t="n"/>
      <c r="L11" s="79" t="n"/>
      <c r="M11" s="79" t="n"/>
      <c r="N11" s="79" t="n"/>
      <c r="O11" s="79" t="n"/>
      <c r="P11">
        <f>IF(OR(B11="",E11=0),"",E11+ROW()/100000)</f>
        <v/>
      </c>
      <c r="Q11">
        <f>IF(B11="","",'3 Step map'!B11)</f>
        <v/>
      </c>
    </row>
    <row r="12" ht="24" customHeight="1">
      <c r="A12" s="88">
        <f>'3 Step map'!A12</f>
        <v/>
      </c>
      <c r="B12" s="117">
        <f>IF('3 Step map'!C12="","",'3 Step map'!C12)</f>
        <v/>
      </c>
      <c r="C12" s="125">
        <f>IF(B12="","",COUNTIF('3 Step map'!J12:O12,"Yes"))</f>
        <v/>
      </c>
      <c r="D12" s="125">
        <f>IF(B12="","",COUNTIF('6 Time log'!$B$8:$B$207,A12))</f>
        <v/>
      </c>
      <c r="E12" s="126">
        <f>IF(B12="","",SUMIF('6 Time log'!$B$8:$B$207,A12,'6 Time log'!$E$8:$E$207))</f>
        <v/>
      </c>
      <c r="F12" s="127">
        <f>IF(OR(B12="",D12=0),"",E12/D12)</f>
        <v/>
      </c>
      <c r="G12" s="125">
        <f>IF(B12="","",IF('3 Step map'!G12="Yes","Yes",""))</f>
        <v/>
      </c>
      <c r="H12" s="117">
        <f>IF(B12="","",IF('3 Step map'!O12="Yes","Keep with a person",IF(OR('3 Step map'!J12="Yes",'3 Step map'!K12="Yes",'3 Step map'!M12="Yes"),"Good to automate",IF(OR('3 Step map'!L12="Yes",'3 Step map'!N12="Yes"),"Look at the wait",""))))</f>
        <v/>
      </c>
      <c r="I12" s="79" t="n"/>
      <c r="J12" s="79" t="n"/>
      <c r="K12" s="79" t="n"/>
      <c r="L12" s="79" t="n"/>
      <c r="M12" s="79" t="n"/>
      <c r="N12" s="79" t="n"/>
      <c r="O12" s="79" t="n"/>
      <c r="P12">
        <f>IF(OR(B12="",E12=0),"",E12+ROW()/100000)</f>
        <v/>
      </c>
      <c r="Q12">
        <f>IF(B12="","",'3 Step map'!B12)</f>
        <v/>
      </c>
    </row>
    <row r="13" ht="24" customHeight="1">
      <c r="A13" s="88">
        <f>'3 Step map'!A13</f>
        <v/>
      </c>
      <c r="B13" s="117">
        <f>IF('3 Step map'!C13="","",'3 Step map'!C13)</f>
        <v/>
      </c>
      <c r="C13" s="125">
        <f>IF(B13="","",COUNTIF('3 Step map'!J13:O13,"Yes"))</f>
        <v/>
      </c>
      <c r="D13" s="125">
        <f>IF(B13="","",COUNTIF('6 Time log'!$B$8:$B$207,A13))</f>
        <v/>
      </c>
      <c r="E13" s="126">
        <f>IF(B13="","",SUMIF('6 Time log'!$B$8:$B$207,A13,'6 Time log'!$E$8:$E$207))</f>
        <v/>
      </c>
      <c r="F13" s="127">
        <f>IF(OR(B13="",D13=0),"",E13/D13)</f>
        <v/>
      </c>
      <c r="G13" s="125">
        <f>IF(B13="","",IF('3 Step map'!G13="Yes","Yes",""))</f>
        <v/>
      </c>
      <c r="H13" s="117">
        <f>IF(B13="","",IF('3 Step map'!O13="Yes","Keep with a person",IF(OR('3 Step map'!J13="Yes",'3 Step map'!K13="Yes",'3 Step map'!M13="Yes"),"Good to automate",IF(OR('3 Step map'!L13="Yes",'3 Step map'!N13="Yes"),"Look at the wait",""))))</f>
        <v/>
      </c>
      <c r="I13" s="79" t="n"/>
      <c r="J13" s="79" t="n"/>
      <c r="K13" s="79" t="n"/>
      <c r="L13" s="79" t="n"/>
      <c r="M13" s="79" t="n"/>
      <c r="N13" s="79" t="n"/>
      <c r="O13" s="79" t="n"/>
      <c r="P13">
        <f>IF(OR(B13="",E13=0),"",E13+ROW()/100000)</f>
        <v/>
      </c>
      <c r="Q13">
        <f>IF(B13="","",'3 Step map'!B13)</f>
        <v/>
      </c>
    </row>
    <row r="14" ht="24" customHeight="1">
      <c r="A14" s="88">
        <f>'3 Step map'!A14</f>
        <v/>
      </c>
      <c r="B14" s="117">
        <f>IF('3 Step map'!C14="","",'3 Step map'!C14)</f>
        <v/>
      </c>
      <c r="C14" s="125">
        <f>IF(B14="","",COUNTIF('3 Step map'!J14:O14,"Yes"))</f>
        <v/>
      </c>
      <c r="D14" s="125">
        <f>IF(B14="","",COUNTIF('6 Time log'!$B$8:$B$207,A14))</f>
        <v/>
      </c>
      <c r="E14" s="126">
        <f>IF(B14="","",SUMIF('6 Time log'!$B$8:$B$207,A14,'6 Time log'!$E$8:$E$207))</f>
        <v/>
      </c>
      <c r="F14" s="127">
        <f>IF(OR(B14="",D14=0),"",E14/D14)</f>
        <v/>
      </c>
      <c r="G14" s="125">
        <f>IF(B14="","",IF('3 Step map'!G14="Yes","Yes",""))</f>
        <v/>
      </c>
      <c r="H14" s="117">
        <f>IF(B14="","",IF('3 Step map'!O14="Yes","Keep with a person",IF(OR('3 Step map'!J14="Yes",'3 Step map'!K14="Yes",'3 Step map'!M14="Yes"),"Good to automate",IF(OR('3 Step map'!L14="Yes",'3 Step map'!N14="Yes"),"Look at the wait",""))))</f>
        <v/>
      </c>
      <c r="I14" s="79" t="n"/>
      <c r="J14" s="79" t="n"/>
      <c r="K14" s="79" t="n"/>
      <c r="L14" s="79" t="n"/>
      <c r="M14" s="79" t="n"/>
      <c r="N14" s="79" t="n"/>
      <c r="O14" s="79" t="n"/>
      <c r="P14">
        <f>IF(OR(B14="",E14=0),"",E14+ROW()/100000)</f>
        <v/>
      </c>
      <c r="Q14">
        <f>IF(B14="","",'3 Step map'!B14)</f>
        <v/>
      </c>
    </row>
    <row r="15" ht="24" customHeight="1">
      <c r="A15" s="88">
        <f>'3 Step map'!A15</f>
        <v/>
      </c>
      <c r="B15" s="117">
        <f>IF('3 Step map'!C15="","",'3 Step map'!C15)</f>
        <v/>
      </c>
      <c r="C15" s="125">
        <f>IF(B15="","",COUNTIF('3 Step map'!J15:O15,"Yes"))</f>
        <v/>
      </c>
      <c r="D15" s="125">
        <f>IF(B15="","",COUNTIF('6 Time log'!$B$8:$B$207,A15))</f>
        <v/>
      </c>
      <c r="E15" s="126">
        <f>IF(B15="","",SUMIF('6 Time log'!$B$8:$B$207,A15,'6 Time log'!$E$8:$E$207))</f>
        <v/>
      </c>
      <c r="F15" s="127">
        <f>IF(OR(B15="",D15=0),"",E15/D15)</f>
        <v/>
      </c>
      <c r="G15" s="125">
        <f>IF(B15="","",IF('3 Step map'!G15="Yes","Yes",""))</f>
        <v/>
      </c>
      <c r="H15" s="117">
        <f>IF(B15="","",IF('3 Step map'!O15="Yes","Keep with a person",IF(OR('3 Step map'!J15="Yes",'3 Step map'!K15="Yes",'3 Step map'!M15="Yes"),"Good to automate",IF(OR('3 Step map'!L15="Yes",'3 Step map'!N15="Yes"),"Look at the wait",""))))</f>
        <v/>
      </c>
      <c r="I15" s="79" t="n"/>
      <c r="J15" s="79" t="n"/>
      <c r="K15" s="79" t="n"/>
      <c r="L15" s="79" t="n"/>
      <c r="M15" s="79" t="n"/>
      <c r="N15" s="79" t="n"/>
      <c r="O15" s="79" t="n"/>
      <c r="P15">
        <f>IF(OR(B15="",E15=0),"",E15+ROW()/100000)</f>
        <v/>
      </c>
      <c r="Q15">
        <f>IF(B15="","",'3 Step map'!B15)</f>
        <v/>
      </c>
    </row>
    <row r="16" ht="24" customHeight="1">
      <c r="A16" s="88">
        <f>'3 Step map'!A16</f>
        <v/>
      </c>
      <c r="B16" s="117">
        <f>IF('3 Step map'!C16="","",'3 Step map'!C16)</f>
        <v/>
      </c>
      <c r="C16" s="125">
        <f>IF(B16="","",COUNTIF('3 Step map'!J16:O16,"Yes"))</f>
        <v/>
      </c>
      <c r="D16" s="125">
        <f>IF(B16="","",COUNTIF('6 Time log'!$B$8:$B$207,A16))</f>
        <v/>
      </c>
      <c r="E16" s="126">
        <f>IF(B16="","",SUMIF('6 Time log'!$B$8:$B$207,A16,'6 Time log'!$E$8:$E$207))</f>
        <v/>
      </c>
      <c r="F16" s="127">
        <f>IF(OR(B16="",D16=0),"",E16/D16)</f>
        <v/>
      </c>
      <c r="G16" s="125">
        <f>IF(B16="","",IF('3 Step map'!G16="Yes","Yes",""))</f>
        <v/>
      </c>
      <c r="H16" s="117">
        <f>IF(B16="","",IF('3 Step map'!O16="Yes","Keep with a person",IF(OR('3 Step map'!J16="Yes",'3 Step map'!K16="Yes",'3 Step map'!M16="Yes"),"Good to automate",IF(OR('3 Step map'!L16="Yes",'3 Step map'!N16="Yes"),"Look at the wait",""))))</f>
        <v/>
      </c>
      <c r="I16" s="79" t="n"/>
      <c r="J16" s="79" t="n"/>
      <c r="K16" s="79" t="n"/>
      <c r="L16" s="79" t="n"/>
      <c r="M16" s="79" t="n"/>
      <c r="N16" s="79" t="n"/>
      <c r="O16" s="79" t="n"/>
      <c r="P16">
        <f>IF(OR(B16="",E16=0),"",E16+ROW()/100000)</f>
        <v/>
      </c>
      <c r="Q16">
        <f>IF(B16="","",'3 Step map'!B16)</f>
        <v/>
      </c>
    </row>
    <row r="17" ht="24" customHeight="1">
      <c r="A17" s="88">
        <f>'3 Step map'!A17</f>
        <v/>
      </c>
      <c r="B17" s="117">
        <f>IF('3 Step map'!C17="","",'3 Step map'!C17)</f>
        <v/>
      </c>
      <c r="C17" s="125">
        <f>IF(B17="","",COUNTIF('3 Step map'!J17:O17,"Yes"))</f>
        <v/>
      </c>
      <c r="D17" s="125">
        <f>IF(B17="","",COUNTIF('6 Time log'!$B$8:$B$207,A17))</f>
        <v/>
      </c>
      <c r="E17" s="126">
        <f>IF(B17="","",SUMIF('6 Time log'!$B$8:$B$207,A17,'6 Time log'!$E$8:$E$207))</f>
        <v/>
      </c>
      <c r="F17" s="127">
        <f>IF(OR(B17="",D17=0),"",E17/D17)</f>
        <v/>
      </c>
      <c r="G17" s="125">
        <f>IF(B17="","",IF('3 Step map'!G17="Yes","Yes",""))</f>
        <v/>
      </c>
      <c r="H17" s="117">
        <f>IF(B17="","",IF('3 Step map'!O17="Yes","Keep with a person",IF(OR('3 Step map'!J17="Yes",'3 Step map'!K17="Yes",'3 Step map'!M17="Yes"),"Good to automate",IF(OR('3 Step map'!L17="Yes",'3 Step map'!N17="Yes"),"Look at the wait",""))))</f>
        <v/>
      </c>
      <c r="I17" s="79" t="n"/>
      <c r="J17" s="79" t="n"/>
      <c r="K17" s="79" t="n"/>
      <c r="L17" s="79" t="n"/>
      <c r="M17" s="79" t="n"/>
      <c r="N17" s="79" t="n"/>
      <c r="O17" s="79" t="n"/>
      <c r="P17">
        <f>IF(OR(B17="",E17=0),"",E17+ROW()/100000)</f>
        <v/>
      </c>
      <c r="Q17">
        <f>IF(B17="","",'3 Step map'!B17)</f>
        <v/>
      </c>
    </row>
    <row r="18" ht="24" customHeight="1">
      <c r="A18" s="88">
        <f>'3 Step map'!A18</f>
        <v/>
      </c>
      <c r="B18" s="117">
        <f>IF('3 Step map'!C18="","",'3 Step map'!C18)</f>
        <v/>
      </c>
      <c r="C18" s="125">
        <f>IF(B18="","",COUNTIF('3 Step map'!J18:O18,"Yes"))</f>
        <v/>
      </c>
      <c r="D18" s="125">
        <f>IF(B18="","",COUNTIF('6 Time log'!$B$8:$B$207,A18))</f>
        <v/>
      </c>
      <c r="E18" s="126">
        <f>IF(B18="","",SUMIF('6 Time log'!$B$8:$B$207,A18,'6 Time log'!$E$8:$E$207))</f>
        <v/>
      </c>
      <c r="F18" s="127">
        <f>IF(OR(B18="",D18=0),"",E18/D18)</f>
        <v/>
      </c>
      <c r="G18" s="125">
        <f>IF(B18="","",IF('3 Step map'!G18="Yes","Yes",""))</f>
        <v/>
      </c>
      <c r="H18" s="117">
        <f>IF(B18="","",IF('3 Step map'!O18="Yes","Keep with a person",IF(OR('3 Step map'!J18="Yes",'3 Step map'!K18="Yes",'3 Step map'!M18="Yes"),"Good to automate",IF(OR('3 Step map'!L18="Yes",'3 Step map'!N18="Yes"),"Look at the wait",""))))</f>
        <v/>
      </c>
      <c r="I18" s="79" t="n"/>
      <c r="J18" s="79" t="n"/>
      <c r="K18" s="79" t="n"/>
      <c r="L18" s="79" t="n"/>
      <c r="M18" s="79" t="n"/>
      <c r="N18" s="79" t="n"/>
      <c r="O18" s="79" t="n"/>
      <c r="P18">
        <f>IF(OR(B18="",E18=0),"",E18+ROW()/100000)</f>
        <v/>
      </c>
      <c r="Q18">
        <f>IF(B18="","",'3 Step map'!B18)</f>
        <v/>
      </c>
    </row>
    <row r="19" ht="24" customHeight="1">
      <c r="A19" s="88">
        <f>'3 Step map'!A19</f>
        <v/>
      </c>
      <c r="B19" s="117">
        <f>IF('3 Step map'!C19="","",'3 Step map'!C19)</f>
        <v/>
      </c>
      <c r="C19" s="125">
        <f>IF(B19="","",COUNTIF('3 Step map'!J19:O19,"Yes"))</f>
        <v/>
      </c>
      <c r="D19" s="125">
        <f>IF(B19="","",COUNTIF('6 Time log'!$B$8:$B$207,A19))</f>
        <v/>
      </c>
      <c r="E19" s="126">
        <f>IF(B19="","",SUMIF('6 Time log'!$B$8:$B$207,A19,'6 Time log'!$E$8:$E$207))</f>
        <v/>
      </c>
      <c r="F19" s="127">
        <f>IF(OR(B19="",D19=0),"",E19/D19)</f>
        <v/>
      </c>
      <c r="G19" s="125">
        <f>IF(B19="","",IF('3 Step map'!G19="Yes","Yes",""))</f>
        <v/>
      </c>
      <c r="H19" s="117">
        <f>IF(B19="","",IF('3 Step map'!O19="Yes","Keep with a person",IF(OR('3 Step map'!J19="Yes",'3 Step map'!K19="Yes",'3 Step map'!M19="Yes"),"Good to automate",IF(OR('3 Step map'!L19="Yes",'3 Step map'!N19="Yes"),"Look at the wait",""))))</f>
        <v/>
      </c>
      <c r="I19" s="79" t="n"/>
      <c r="J19" s="79" t="n"/>
      <c r="K19" s="79" t="n"/>
      <c r="L19" s="79" t="n"/>
      <c r="M19" s="79" t="n"/>
      <c r="N19" s="79" t="n"/>
      <c r="O19" s="79" t="n"/>
      <c r="P19">
        <f>IF(OR(B19="",E19=0),"",E19+ROW()/100000)</f>
        <v/>
      </c>
      <c r="Q19">
        <f>IF(B19="","",'3 Step map'!B19)</f>
        <v/>
      </c>
    </row>
    <row r="20" ht="24" customHeight="1">
      <c r="A20" s="88">
        <f>'3 Step map'!A20</f>
        <v/>
      </c>
      <c r="B20" s="117">
        <f>IF('3 Step map'!C20="","",'3 Step map'!C20)</f>
        <v/>
      </c>
      <c r="C20" s="125">
        <f>IF(B20="","",COUNTIF('3 Step map'!J20:O20,"Yes"))</f>
        <v/>
      </c>
      <c r="D20" s="125">
        <f>IF(B20="","",COUNTIF('6 Time log'!$B$8:$B$207,A20))</f>
        <v/>
      </c>
      <c r="E20" s="126">
        <f>IF(B20="","",SUMIF('6 Time log'!$B$8:$B$207,A20,'6 Time log'!$E$8:$E$207))</f>
        <v/>
      </c>
      <c r="F20" s="127">
        <f>IF(OR(B20="",D20=0),"",E20/D20)</f>
        <v/>
      </c>
      <c r="G20" s="125">
        <f>IF(B20="","",IF('3 Step map'!G20="Yes","Yes",""))</f>
        <v/>
      </c>
      <c r="H20" s="117">
        <f>IF(B20="","",IF('3 Step map'!O20="Yes","Keep with a person",IF(OR('3 Step map'!J20="Yes",'3 Step map'!K20="Yes",'3 Step map'!M20="Yes"),"Good to automate",IF(OR('3 Step map'!L20="Yes",'3 Step map'!N20="Yes"),"Look at the wait",""))))</f>
        <v/>
      </c>
      <c r="I20" s="79" t="n"/>
      <c r="J20" s="79" t="n"/>
      <c r="K20" s="79" t="n"/>
      <c r="L20" s="79" t="n"/>
      <c r="M20" s="79" t="n"/>
      <c r="N20" s="79" t="n"/>
      <c r="O20" s="79" t="n"/>
      <c r="P20">
        <f>IF(OR(B20="",E20=0),"",E20+ROW()/100000)</f>
        <v/>
      </c>
      <c r="Q20">
        <f>IF(B20="","",'3 Step map'!B20)</f>
        <v/>
      </c>
    </row>
    <row r="21" ht="24" customHeight="1">
      <c r="A21" s="88">
        <f>'3 Step map'!A21</f>
        <v/>
      </c>
      <c r="B21" s="117">
        <f>IF('3 Step map'!C21="","",'3 Step map'!C21)</f>
        <v/>
      </c>
      <c r="C21" s="125">
        <f>IF(B21="","",COUNTIF('3 Step map'!J21:O21,"Yes"))</f>
        <v/>
      </c>
      <c r="D21" s="125">
        <f>IF(B21="","",COUNTIF('6 Time log'!$B$8:$B$207,A21))</f>
        <v/>
      </c>
      <c r="E21" s="126">
        <f>IF(B21="","",SUMIF('6 Time log'!$B$8:$B$207,A21,'6 Time log'!$E$8:$E$207))</f>
        <v/>
      </c>
      <c r="F21" s="127">
        <f>IF(OR(B21="",D21=0),"",E21/D21)</f>
        <v/>
      </c>
      <c r="G21" s="125">
        <f>IF(B21="","",IF('3 Step map'!G21="Yes","Yes",""))</f>
        <v/>
      </c>
      <c r="H21" s="117">
        <f>IF(B21="","",IF('3 Step map'!O21="Yes","Keep with a person",IF(OR('3 Step map'!J21="Yes",'3 Step map'!K21="Yes",'3 Step map'!M21="Yes"),"Good to automate",IF(OR('3 Step map'!L21="Yes",'3 Step map'!N21="Yes"),"Look at the wait",""))))</f>
        <v/>
      </c>
      <c r="I21" s="79" t="n"/>
      <c r="J21" s="79" t="n"/>
      <c r="K21" s="79" t="n"/>
      <c r="L21" s="79" t="n"/>
      <c r="M21" s="79" t="n"/>
      <c r="N21" s="79" t="n"/>
      <c r="O21" s="79" t="n"/>
      <c r="P21">
        <f>IF(OR(B21="",E21=0),"",E21+ROW()/100000)</f>
        <v/>
      </c>
      <c r="Q21">
        <f>IF(B21="","",'3 Step map'!B21)</f>
        <v/>
      </c>
    </row>
    <row r="22" ht="24" customHeight="1">
      <c r="A22" s="88">
        <f>'3 Step map'!A22</f>
        <v/>
      </c>
      <c r="B22" s="117">
        <f>IF('3 Step map'!C22="","",'3 Step map'!C22)</f>
        <v/>
      </c>
      <c r="C22" s="125">
        <f>IF(B22="","",COUNTIF('3 Step map'!J22:O22,"Yes"))</f>
        <v/>
      </c>
      <c r="D22" s="125">
        <f>IF(B22="","",COUNTIF('6 Time log'!$B$8:$B$207,A22))</f>
        <v/>
      </c>
      <c r="E22" s="126">
        <f>IF(B22="","",SUMIF('6 Time log'!$B$8:$B$207,A22,'6 Time log'!$E$8:$E$207))</f>
        <v/>
      </c>
      <c r="F22" s="127">
        <f>IF(OR(B22="",D22=0),"",E22/D22)</f>
        <v/>
      </c>
      <c r="G22" s="125">
        <f>IF(B22="","",IF('3 Step map'!G22="Yes","Yes",""))</f>
        <v/>
      </c>
      <c r="H22" s="117">
        <f>IF(B22="","",IF('3 Step map'!O22="Yes","Keep with a person",IF(OR('3 Step map'!J22="Yes",'3 Step map'!K22="Yes",'3 Step map'!M22="Yes"),"Good to automate",IF(OR('3 Step map'!L22="Yes",'3 Step map'!N22="Yes"),"Look at the wait",""))))</f>
        <v/>
      </c>
      <c r="I22" s="79" t="n"/>
      <c r="J22" s="79" t="n"/>
      <c r="K22" s="79" t="n"/>
      <c r="L22" s="79" t="n"/>
      <c r="M22" s="79" t="n"/>
      <c r="N22" s="79" t="n"/>
      <c r="O22" s="79" t="n"/>
      <c r="P22">
        <f>IF(OR(B22="",E22=0),"",E22+ROW()/100000)</f>
        <v/>
      </c>
      <c r="Q22">
        <f>IF(B22="","",'3 Step map'!B22)</f>
        <v/>
      </c>
    </row>
    <row r="23" ht="24" customHeight="1">
      <c r="A23" s="88">
        <f>'3 Step map'!A23</f>
        <v/>
      </c>
      <c r="B23" s="117">
        <f>IF('3 Step map'!C23="","",'3 Step map'!C23)</f>
        <v/>
      </c>
      <c r="C23" s="125">
        <f>IF(B23="","",COUNTIF('3 Step map'!J23:O23,"Yes"))</f>
        <v/>
      </c>
      <c r="D23" s="125">
        <f>IF(B23="","",COUNTIF('6 Time log'!$B$8:$B$207,A23))</f>
        <v/>
      </c>
      <c r="E23" s="126">
        <f>IF(B23="","",SUMIF('6 Time log'!$B$8:$B$207,A23,'6 Time log'!$E$8:$E$207))</f>
        <v/>
      </c>
      <c r="F23" s="127">
        <f>IF(OR(B23="",D23=0),"",E23/D23)</f>
        <v/>
      </c>
      <c r="G23" s="125">
        <f>IF(B23="","",IF('3 Step map'!G23="Yes","Yes",""))</f>
        <v/>
      </c>
      <c r="H23" s="117">
        <f>IF(B23="","",IF('3 Step map'!O23="Yes","Keep with a person",IF(OR('3 Step map'!J23="Yes",'3 Step map'!K23="Yes",'3 Step map'!M23="Yes"),"Good to automate",IF(OR('3 Step map'!L23="Yes",'3 Step map'!N23="Yes"),"Look at the wait",""))))</f>
        <v/>
      </c>
      <c r="I23" s="79" t="n"/>
      <c r="J23" s="79" t="n"/>
      <c r="K23" s="79" t="n"/>
      <c r="L23" s="79" t="n"/>
      <c r="M23" s="79" t="n"/>
      <c r="N23" s="79" t="n"/>
      <c r="O23" s="79" t="n"/>
      <c r="P23">
        <f>IF(OR(B23="",E23=0),"",E23+ROW()/100000)</f>
        <v/>
      </c>
      <c r="Q23">
        <f>IF(B23="","",'3 Step map'!B23)</f>
        <v/>
      </c>
    </row>
    <row r="24" ht="24" customHeight="1">
      <c r="A24" s="88">
        <f>'3 Step map'!A24</f>
        <v/>
      </c>
      <c r="B24" s="117">
        <f>IF('3 Step map'!C24="","",'3 Step map'!C24)</f>
        <v/>
      </c>
      <c r="C24" s="125">
        <f>IF(B24="","",COUNTIF('3 Step map'!J24:O24,"Yes"))</f>
        <v/>
      </c>
      <c r="D24" s="125">
        <f>IF(B24="","",COUNTIF('6 Time log'!$B$8:$B$207,A24))</f>
        <v/>
      </c>
      <c r="E24" s="126">
        <f>IF(B24="","",SUMIF('6 Time log'!$B$8:$B$207,A24,'6 Time log'!$E$8:$E$207))</f>
        <v/>
      </c>
      <c r="F24" s="127">
        <f>IF(OR(B24="",D24=0),"",E24/D24)</f>
        <v/>
      </c>
      <c r="G24" s="125">
        <f>IF(B24="","",IF('3 Step map'!G24="Yes","Yes",""))</f>
        <v/>
      </c>
      <c r="H24" s="117">
        <f>IF(B24="","",IF('3 Step map'!O24="Yes","Keep with a person",IF(OR('3 Step map'!J24="Yes",'3 Step map'!K24="Yes",'3 Step map'!M24="Yes"),"Good to automate",IF(OR('3 Step map'!L24="Yes",'3 Step map'!N24="Yes"),"Look at the wait",""))))</f>
        <v/>
      </c>
      <c r="I24" s="79" t="n"/>
      <c r="J24" s="79" t="n"/>
      <c r="K24" s="79" t="n"/>
      <c r="L24" s="79" t="n"/>
      <c r="M24" s="79" t="n"/>
      <c r="N24" s="79" t="n"/>
      <c r="O24" s="79" t="n"/>
      <c r="P24">
        <f>IF(OR(B24="",E24=0),"",E24+ROW()/100000)</f>
        <v/>
      </c>
      <c r="Q24">
        <f>IF(B24="","",'3 Step map'!B24)</f>
        <v/>
      </c>
    </row>
    <row r="25" ht="24" customHeight="1">
      <c r="A25" s="88">
        <f>'3 Step map'!A25</f>
        <v/>
      </c>
      <c r="B25" s="117">
        <f>IF('3 Step map'!C25="","",'3 Step map'!C25)</f>
        <v/>
      </c>
      <c r="C25" s="125">
        <f>IF(B25="","",COUNTIF('3 Step map'!J25:O25,"Yes"))</f>
        <v/>
      </c>
      <c r="D25" s="125">
        <f>IF(B25="","",COUNTIF('6 Time log'!$B$8:$B$207,A25))</f>
        <v/>
      </c>
      <c r="E25" s="126">
        <f>IF(B25="","",SUMIF('6 Time log'!$B$8:$B$207,A25,'6 Time log'!$E$8:$E$207))</f>
        <v/>
      </c>
      <c r="F25" s="127">
        <f>IF(OR(B25="",D25=0),"",E25/D25)</f>
        <v/>
      </c>
      <c r="G25" s="125">
        <f>IF(B25="","",IF('3 Step map'!G25="Yes","Yes",""))</f>
        <v/>
      </c>
      <c r="H25" s="117">
        <f>IF(B25="","",IF('3 Step map'!O25="Yes","Keep with a person",IF(OR('3 Step map'!J25="Yes",'3 Step map'!K25="Yes",'3 Step map'!M25="Yes"),"Good to automate",IF(OR('3 Step map'!L25="Yes",'3 Step map'!N25="Yes"),"Look at the wait",""))))</f>
        <v/>
      </c>
      <c r="I25" s="79" t="n"/>
      <c r="J25" s="79" t="n"/>
      <c r="K25" s="79" t="n"/>
      <c r="L25" s="79" t="n"/>
      <c r="M25" s="79" t="n"/>
      <c r="N25" s="79" t="n"/>
      <c r="O25" s="79" t="n"/>
      <c r="P25">
        <f>IF(OR(B25="",E25=0),"",E25+ROW()/100000)</f>
        <v/>
      </c>
      <c r="Q25">
        <f>IF(B25="","",'3 Step map'!B25)</f>
        <v/>
      </c>
    </row>
    <row r="26" ht="24" customHeight="1">
      <c r="A26" s="88">
        <f>'3 Step map'!A26</f>
        <v/>
      </c>
      <c r="B26" s="117">
        <f>IF('3 Step map'!C26="","",'3 Step map'!C26)</f>
        <v/>
      </c>
      <c r="C26" s="125">
        <f>IF(B26="","",COUNTIF('3 Step map'!J26:O26,"Yes"))</f>
        <v/>
      </c>
      <c r="D26" s="125">
        <f>IF(B26="","",COUNTIF('6 Time log'!$B$8:$B$207,A26))</f>
        <v/>
      </c>
      <c r="E26" s="126">
        <f>IF(B26="","",SUMIF('6 Time log'!$B$8:$B$207,A26,'6 Time log'!$E$8:$E$207))</f>
        <v/>
      </c>
      <c r="F26" s="127">
        <f>IF(OR(B26="",D26=0),"",E26/D26)</f>
        <v/>
      </c>
      <c r="G26" s="125">
        <f>IF(B26="","",IF('3 Step map'!G26="Yes","Yes",""))</f>
        <v/>
      </c>
      <c r="H26" s="117">
        <f>IF(B26="","",IF('3 Step map'!O26="Yes","Keep with a person",IF(OR('3 Step map'!J26="Yes",'3 Step map'!K26="Yes",'3 Step map'!M26="Yes"),"Good to automate",IF(OR('3 Step map'!L26="Yes",'3 Step map'!N26="Yes"),"Look at the wait",""))))</f>
        <v/>
      </c>
      <c r="I26" s="79" t="n"/>
      <c r="J26" s="79" t="n"/>
      <c r="K26" s="79" t="n"/>
      <c r="L26" s="79" t="n"/>
      <c r="M26" s="79" t="n"/>
      <c r="N26" s="79" t="n"/>
      <c r="O26" s="79" t="n"/>
      <c r="P26">
        <f>IF(OR(B26="",E26=0),"",E26+ROW()/100000)</f>
        <v/>
      </c>
      <c r="Q26">
        <f>IF(B26="","",'3 Step map'!B26)</f>
        <v/>
      </c>
    </row>
    <row r="27" ht="24" customHeight="1">
      <c r="A27" s="88">
        <f>'3 Step map'!A27</f>
        <v/>
      </c>
      <c r="B27" s="117">
        <f>IF('3 Step map'!C27="","",'3 Step map'!C27)</f>
        <v/>
      </c>
      <c r="C27" s="125">
        <f>IF(B27="","",COUNTIF('3 Step map'!J27:O27,"Yes"))</f>
        <v/>
      </c>
      <c r="D27" s="125">
        <f>IF(B27="","",COUNTIF('6 Time log'!$B$8:$B$207,A27))</f>
        <v/>
      </c>
      <c r="E27" s="126">
        <f>IF(B27="","",SUMIF('6 Time log'!$B$8:$B$207,A27,'6 Time log'!$E$8:$E$207))</f>
        <v/>
      </c>
      <c r="F27" s="127">
        <f>IF(OR(B27="",D27=0),"",E27/D27)</f>
        <v/>
      </c>
      <c r="G27" s="125">
        <f>IF(B27="","",IF('3 Step map'!G27="Yes","Yes",""))</f>
        <v/>
      </c>
      <c r="H27" s="117">
        <f>IF(B27="","",IF('3 Step map'!O27="Yes","Keep with a person",IF(OR('3 Step map'!J27="Yes",'3 Step map'!K27="Yes",'3 Step map'!M27="Yes"),"Good to automate",IF(OR('3 Step map'!L27="Yes",'3 Step map'!N27="Yes"),"Look at the wait",""))))</f>
        <v/>
      </c>
      <c r="I27" s="79" t="n"/>
      <c r="J27" s="79" t="n"/>
      <c r="K27" s="79" t="n"/>
      <c r="L27" s="79" t="n"/>
      <c r="M27" s="79" t="n"/>
      <c r="N27" s="79" t="n"/>
      <c r="O27" s="79" t="n"/>
      <c r="P27">
        <f>IF(OR(B27="",E27=0),"",E27+ROW()/100000)</f>
        <v/>
      </c>
      <c r="Q27">
        <f>IF(B27="","",'3 Step map'!B27)</f>
        <v/>
      </c>
    </row>
    <row r="28" ht="24" customHeight="1">
      <c r="A28" s="88">
        <f>'3 Step map'!A28</f>
        <v/>
      </c>
      <c r="B28" s="117">
        <f>IF('3 Step map'!C28="","",'3 Step map'!C28)</f>
        <v/>
      </c>
      <c r="C28" s="125">
        <f>IF(B28="","",COUNTIF('3 Step map'!J28:O28,"Yes"))</f>
        <v/>
      </c>
      <c r="D28" s="125">
        <f>IF(B28="","",COUNTIF('6 Time log'!$B$8:$B$207,A28))</f>
        <v/>
      </c>
      <c r="E28" s="126">
        <f>IF(B28="","",SUMIF('6 Time log'!$B$8:$B$207,A28,'6 Time log'!$E$8:$E$207))</f>
        <v/>
      </c>
      <c r="F28" s="127">
        <f>IF(OR(B28="",D28=0),"",E28/D28)</f>
        <v/>
      </c>
      <c r="G28" s="125">
        <f>IF(B28="","",IF('3 Step map'!G28="Yes","Yes",""))</f>
        <v/>
      </c>
      <c r="H28" s="117">
        <f>IF(B28="","",IF('3 Step map'!O28="Yes","Keep with a person",IF(OR('3 Step map'!J28="Yes",'3 Step map'!K28="Yes",'3 Step map'!M28="Yes"),"Good to automate",IF(OR('3 Step map'!L28="Yes",'3 Step map'!N28="Yes"),"Look at the wait",""))))</f>
        <v/>
      </c>
      <c r="I28" s="79" t="n"/>
      <c r="J28" s="79" t="n"/>
      <c r="K28" s="79" t="n"/>
      <c r="L28" s="79" t="n"/>
      <c r="M28" s="79" t="n"/>
      <c r="N28" s="79" t="n"/>
      <c r="O28" s="79" t="n"/>
      <c r="P28">
        <f>IF(OR(B28="",E28=0),"",E28+ROW()/100000)</f>
        <v/>
      </c>
      <c r="Q28">
        <f>IF(B28="","",'3 Step map'!B28)</f>
        <v/>
      </c>
    </row>
    <row r="29" ht="24" customHeight="1">
      <c r="A29" s="88">
        <f>'3 Step map'!A29</f>
        <v/>
      </c>
      <c r="B29" s="117">
        <f>IF('3 Step map'!C29="","",'3 Step map'!C29)</f>
        <v/>
      </c>
      <c r="C29" s="125">
        <f>IF(B29="","",COUNTIF('3 Step map'!J29:O29,"Yes"))</f>
        <v/>
      </c>
      <c r="D29" s="125">
        <f>IF(B29="","",COUNTIF('6 Time log'!$B$8:$B$207,A29))</f>
        <v/>
      </c>
      <c r="E29" s="126">
        <f>IF(B29="","",SUMIF('6 Time log'!$B$8:$B$207,A29,'6 Time log'!$E$8:$E$207))</f>
        <v/>
      </c>
      <c r="F29" s="127">
        <f>IF(OR(B29="",D29=0),"",E29/D29)</f>
        <v/>
      </c>
      <c r="G29" s="125">
        <f>IF(B29="","",IF('3 Step map'!G29="Yes","Yes",""))</f>
        <v/>
      </c>
      <c r="H29" s="117">
        <f>IF(B29="","",IF('3 Step map'!O29="Yes","Keep with a person",IF(OR('3 Step map'!J29="Yes",'3 Step map'!K29="Yes",'3 Step map'!M29="Yes"),"Good to automate",IF(OR('3 Step map'!L29="Yes",'3 Step map'!N29="Yes"),"Look at the wait",""))))</f>
        <v/>
      </c>
      <c r="I29" s="79" t="n"/>
      <c r="J29" s="79" t="n"/>
      <c r="K29" s="79" t="n"/>
      <c r="L29" s="79" t="n"/>
      <c r="M29" s="79" t="n"/>
      <c r="N29" s="79" t="n"/>
      <c r="O29" s="79" t="n"/>
      <c r="P29">
        <f>IF(OR(B29="",E29=0),"",E29+ROW()/100000)</f>
        <v/>
      </c>
      <c r="Q29">
        <f>IF(B29="","",'3 Step map'!B29)</f>
        <v/>
      </c>
    </row>
    <row r="30" ht="24" customHeight="1">
      <c r="A30" s="88">
        <f>'3 Step map'!A30</f>
        <v/>
      </c>
      <c r="B30" s="117">
        <f>IF('3 Step map'!C30="","",'3 Step map'!C30)</f>
        <v/>
      </c>
      <c r="C30" s="125">
        <f>IF(B30="","",COUNTIF('3 Step map'!J30:O30,"Yes"))</f>
        <v/>
      </c>
      <c r="D30" s="125">
        <f>IF(B30="","",COUNTIF('6 Time log'!$B$8:$B$207,A30))</f>
        <v/>
      </c>
      <c r="E30" s="126">
        <f>IF(B30="","",SUMIF('6 Time log'!$B$8:$B$207,A30,'6 Time log'!$E$8:$E$207))</f>
        <v/>
      </c>
      <c r="F30" s="127">
        <f>IF(OR(B30="",D30=0),"",E30/D30)</f>
        <v/>
      </c>
      <c r="G30" s="125">
        <f>IF(B30="","",IF('3 Step map'!G30="Yes","Yes",""))</f>
        <v/>
      </c>
      <c r="H30" s="117">
        <f>IF(B30="","",IF('3 Step map'!O30="Yes","Keep with a person",IF(OR('3 Step map'!J30="Yes",'3 Step map'!K30="Yes",'3 Step map'!M30="Yes"),"Good to automate",IF(OR('3 Step map'!L30="Yes",'3 Step map'!N30="Yes"),"Look at the wait",""))))</f>
        <v/>
      </c>
      <c r="I30" s="79" t="n"/>
      <c r="J30" s="79" t="n"/>
      <c r="K30" s="79" t="n"/>
      <c r="L30" s="79" t="n"/>
      <c r="M30" s="79" t="n"/>
      <c r="N30" s="79" t="n"/>
      <c r="O30" s="79" t="n"/>
      <c r="P30">
        <f>IF(OR(B30="",E30=0),"",E30+ROW()/100000)</f>
        <v/>
      </c>
      <c r="Q30">
        <f>IF(B30="","",'3 Step map'!B30)</f>
        <v/>
      </c>
    </row>
    <row r="31" ht="24" customHeight="1">
      <c r="A31" s="88">
        <f>'3 Step map'!A31</f>
        <v/>
      </c>
      <c r="B31" s="117">
        <f>IF('3 Step map'!C31="","",'3 Step map'!C31)</f>
        <v/>
      </c>
      <c r="C31" s="125">
        <f>IF(B31="","",COUNTIF('3 Step map'!J31:O31,"Yes"))</f>
        <v/>
      </c>
      <c r="D31" s="125">
        <f>IF(B31="","",COUNTIF('6 Time log'!$B$8:$B$207,A31))</f>
        <v/>
      </c>
      <c r="E31" s="126">
        <f>IF(B31="","",SUMIF('6 Time log'!$B$8:$B$207,A31,'6 Time log'!$E$8:$E$207))</f>
        <v/>
      </c>
      <c r="F31" s="127">
        <f>IF(OR(B31="",D31=0),"",E31/D31)</f>
        <v/>
      </c>
      <c r="G31" s="125">
        <f>IF(B31="","",IF('3 Step map'!G31="Yes","Yes",""))</f>
        <v/>
      </c>
      <c r="H31" s="117">
        <f>IF(B31="","",IF('3 Step map'!O31="Yes","Keep with a person",IF(OR('3 Step map'!J31="Yes",'3 Step map'!K31="Yes",'3 Step map'!M31="Yes"),"Good to automate",IF(OR('3 Step map'!L31="Yes",'3 Step map'!N31="Yes"),"Look at the wait",""))))</f>
        <v/>
      </c>
      <c r="I31" s="79" t="n"/>
      <c r="J31" s="79" t="n"/>
      <c r="K31" s="79" t="n"/>
      <c r="L31" s="79" t="n"/>
      <c r="M31" s="79" t="n"/>
      <c r="N31" s="79" t="n"/>
      <c r="O31" s="79" t="n"/>
      <c r="P31">
        <f>IF(OR(B31="",E31=0),"",E31+ROW()/100000)</f>
        <v/>
      </c>
      <c r="Q31">
        <f>IF(B31="","",'3 Step map'!B31)</f>
        <v/>
      </c>
    </row>
    <row r="32" ht="24" customHeight="1">
      <c r="A32" s="88">
        <f>'3 Step map'!A32</f>
        <v/>
      </c>
      <c r="B32" s="117">
        <f>IF('3 Step map'!C32="","",'3 Step map'!C32)</f>
        <v/>
      </c>
      <c r="C32" s="125">
        <f>IF(B32="","",COUNTIF('3 Step map'!J32:O32,"Yes"))</f>
        <v/>
      </c>
      <c r="D32" s="125">
        <f>IF(B32="","",COUNTIF('6 Time log'!$B$8:$B$207,A32))</f>
        <v/>
      </c>
      <c r="E32" s="126">
        <f>IF(B32="","",SUMIF('6 Time log'!$B$8:$B$207,A32,'6 Time log'!$E$8:$E$207))</f>
        <v/>
      </c>
      <c r="F32" s="127">
        <f>IF(OR(B32="",D32=0),"",E32/D32)</f>
        <v/>
      </c>
      <c r="G32" s="125">
        <f>IF(B32="","",IF('3 Step map'!G32="Yes","Yes",""))</f>
        <v/>
      </c>
      <c r="H32" s="117">
        <f>IF(B32="","",IF('3 Step map'!O32="Yes","Keep with a person",IF(OR('3 Step map'!J32="Yes",'3 Step map'!K32="Yes",'3 Step map'!M32="Yes"),"Good to automate",IF(OR('3 Step map'!L32="Yes",'3 Step map'!N32="Yes"),"Look at the wait",""))))</f>
        <v/>
      </c>
      <c r="I32" s="79" t="n"/>
      <c r="J32" s="79" t="n"/>
      <c r="K32" s="79" t="n"/>
      <c r="L32" s="79" t="n"/>
      <c r="M32" s="79" t="n"/>
      <c r="N32" s="79" t="n"/>
      <c r="O32" s="79" t="n"/>
      <c r="P32">
        <f>IF(OR(B32="",E32=0),"",E32+ROW()/100000)</f>
        <v/>
      </c>
      <c r="Q32">
        <f>IF(B32="","",'3 Step map'!B32)</f>
        <v/>
      </c>
    </row>
    <row r="33" ht="24" customHeight="1">
      <c r="A33" s="88">
        <f>'3 Step map'!A33</f>
        <v/>
      </c>
      <c r="B33" s="117">
        <f>IF('3 Step map'!C33="","",'3 Step map'!C33)</f>
        <v/>
      </c>
      <c r="C33" s="125">
        <f>IF(B33="","",COUNTIF('3 Step map'!J33:O33,"Yes"))</f>
        <v/>
      </c>
      <c r="D33" s="125">
        <f>IF(B33="","",COUNTIF('6 Time log'!$B$8:$B$207,A33))</f>
        <v/>
      </c>
      <c r="E33" s="126">
        <f>IF(B33="","",SUMIF('6 Time log'!$B$8:$B$207,A33,'6 Time log'!$E$8:$E$207))</f>
        <v/>
      </c>
      <c r="F33" s="127">
        <f>IF(OR(B33="",D33=0),"",E33/D33)</f>
        <v/>
      </c>
      <c r="G33" s="125">
        <f>IF(B33="","",IF('3 Step map'!G33="Yes","Yes",""))</f>
        <v/>
      </c>
      <c r="H33" s="117">
        <f>IF(B33="","",IF('3 Step map'!O33="Yes","Keep with a person",IF(OR('3 Step map'!J33="Yes",'3 Step map'!K33="Yes",'3 Step map'!M33="Yes"),"Good to automate",IF(OR('3 Step map'!L33="Yes",'3 Step map'!N33="Yes"),"Look at the wait",""))))</f>
        <v/>
      </c>
      <c r="I33" s="79" t="n"/>
      <c r="J33" s="79" t="n"/>
      <c r="K33" s="79" t="n"/>
      <c r="L33" s="79" t="n"/>
      <c r="M33" s="79" t="n"/>
      <c r="N33" s="79" t="n"/>
      <c r="O33" s="79" t="n"/>
      <c r="P33">
        <f>IF(OR(B33="",E33=0),"",E33+ROW()/100000)</f>
        <v/>
      </c>
      <c r="Q33">
        <f>IF(B33="","",'3 Step map'!B33)</f>
        <v/>
      </c>
    </row>
    <row r="34" ht="24" customHeight="1">
      <c r="A34" s="88">
        <f>'3 Step map'!A34</f>
        <v/>
      </c>
      <c r="B34" s="117">
        <f>IF('3 Step map'!C34="","",'3 Step map'!C34)</f>
        <v/>
      </c>
      <c r="C34" s="125">
        <f>IF(B34="","",COUNTIF('3 Step map'!J34:O34,"Yes"))</f>
        <v/>
      </c>
      <c r="D34" s="125">
        <f>IF(B34="","",COUNTIF('6 Time log'!$B$8:$B$207,A34))</f>
        <v/>
      </c>
      <c r="E34" s="126">
        <f>IF(B34="","",SUMIF('6 Time log'!$B$8:$B$207,A34,'6 Time log'!$E$8:$E$207))</f>
        <v/>
      </c>
      <c r="F34" s="127">
        <f>IF(OR(B34="",D34=0),"",E34/D34)</f>
        <v/>
      </c>
      <c r="G34" s="125">
        <f>IF(B34="","",IF('3 Step map'!G34="Yes","Yes",""))</f>
        <v/>
      </c>
      <c r="H34" s="117">
        <f>IF(B34="","",IF('3 Step map'!O34="Yes","Keep with a person",IF(OR('3 Step map'!J34="Yes",'3 Step map'!K34="Yes",'3 Step map'!M34="Yes"),"Good to automate",IF(OR('3 Step map'!L34="Yes",'3 Step map'!N34="Yes"),"Look at the wait",""))))</f>
        <v/>
      </c>
      <c r="I34" s="79" t="n"/>
      <c r="J34" s="79" t="n"/>
      <c r="K34" s="79" t="n"/>
      <c r="L34" s="79" t="n"/>
      <c r="M34" s="79" t="n"/>
      <c r="N34" s="79" t="n"/>
      <c r="O34" s="79" t="n"/>
      <c r="P34">
        <f>IF(OR(B34="",E34=0),"",E34+ROW()/100000)</f>
        <v/>
      </c>
      <c r="Q34">
        <f>IF(B34="","",'3 Step map'!B34)</f>
        <v/>
      </c>
    </row>
    <row r="35" ht="24" customHeight="1">
      <c r="A35" s="88">
        <f>'3 Step map'!A35</f>
        <v/>
      </c>
      <c r="B35" s="117">
        <f>IF('3 Step map'!C35="","",'3 Step map'!C35)</f>
        <v/>
      </c>
      <c r="C35" s="125">
        <f>IF(B35="","",COUNTIF('3 Step map'!J35:O35,"Yes"))</f>
        <v/>
      </c>
      <c r="D35" s="125">
        <f>IF(B35="","",COUNTIF('6 Time log'!$B$8:$B$207,A35))</f>
        <v/>
      </c>
      <c r="E35" s="126">
        <f>IF(B35="","",SUMIF('6 Time log'!$B$8:$B$207,A35,'6 Time log'!$E$8:$E$207))</f>
        <v/>
      </c>
      <c r="F35" s="127">
        <f>IF(OR(B35="",D35=0),"",E35/D35)</f>
        <v/>
      </c>
      <c r="G35" s="125">
        <f>IF(B35="","",IF('3 Step map'!G35="Yes","Yes",""))</f>
        <v/>
      </c>
      <c r="H35" s="117">
        <f>IF(B35="","",IF('3 Step map'!O35="Yes","Keep with a person",IF(OR('3 Step map'!J35="Yes",'3 Step map'!K35="Yes",'3 Step map'!M35="Yes"),"Good to automate",IF(OR('3 Step map'!L35="Yes",'3 Step map'!N35="Yes"),"Look at the wait",""))))</f>
        <v/>
      </c>
      <c r="I35" s="79" t="n"/>
      <c r="J35" s="79" t="n"/>
      <c r="K35" s="79" t="n"/>
      <c r="L35" s="79" t="n"/>
      <c r="M35" s="79" t="n"/>
      <c r="N35" s="79" t="n"/>
      <c r="O35" s="79" t="n"/>
      <c r="P35">
        <f>IF(OR(B35="",E35=0),"",E35+ROW()/100000)</f>
        <v/>
      </c>
      <c r="Q35">
        <f>IF(B35="","",'3 Step map'!B35)</f>
        <v/>
      </c>
    </row>
    <row r="36" ht="24" customHeight="1">
      <c r="A36" s="88">
        <f>'3 Step map'!A36</f>
        <v/>
      </c>
      <c r="B36" s="117">
        <f>IF('3 Step map'!C36="","",'3 Step map'!C36)</f>
        <v/>
      </c>
      <c r="C36" s="125">
        <f>IF(B36="","",COUNTIF('3 Step map'!J36:O36,"Yes"))</f>
        <v/>
      </c>
      <c r="D36" s="125">
        <f>IF(B36="","",COUNTIF('6 Time log'!$B$8:$B$207,A36))</f>
        <v/>
      </c>
      <c r="E36" s="126">
        <f>IF(B36="","",SUMIF('6 Time log'!$B$8:$B$207,A36,'6 Time log'!$E$8:$E$207))</f>
        <v/>
      </c>
      <c r="F36" s="127">
        <f>IF(OR(B36="",D36=0),"",E36/D36)</f>
        <v/>
      </c>
      <c r="G36" s="125">
        <f>IF(B36="","",IF('3 Step map'!G36="Yes","Yes",""))</f>
        <v/>
      </c>
      <c r="H36" s="117">
        <f>IF(B36="","",IF('3 Step map'!O36="Yes","Keep with a person",IF(OR('3 Step map'!J36="Yes",'3 Step map'!K36="Yes",'3 Step map'!M36="Yes"),"Good to automate",IF(OR('3 Step map'!L36="Yes",'3 Step map'!N36="Yes"),"Look at the wait",""))))</f>
        <v/>
      </c>
      <c r="I36" s="79" t="n"/>
      <c r="J36" s="79" t="n"/>
      <c r="K36" s="79" t="n"/>
      <c r="L36" s="79" t="n"/>
      <c r="M36" s="79" t="n"/>
      <c r="N36" s="79" t="n"/>
      <c r="O36" s="79" t="n"/>
      <c r="P36">
        <f>IF(OR(B36="",E36=0),"",E36+ROW()/100000)</f>
        <v/>
      </c>
      <c r="Q36">
        <f>IF(B36="","",'3 Step map'!B36)</f>
        <v/>
      </c>
    </row>
    <row r="37" ht="24" customHeight="1">
      <c r="A37" s="88">
        <f>'3 Step map'!A37</f>
        <v/>
      </c>
      <c r="B37" s="117">
        <f>IF('3 Step map'!C37="","",'3 Step map'!C37)</f>
        <v/>
      </c>
      <c r="C37" s="125">
        <f>IF(B37="","",COUNTIF('3 Step map'!J37:O37,"Yes"))</f>
        <v/>
      </c>
      <c r="D37" s="125">
        <f>IF(B37="","",COUNTIF('6 Time log'!$B$8:$B$207,A37))</f>
        <v/>
      </c>
      <c r="E37" s="126">
        <f>IF(B37="","",SUMIF('6 Time log'!$B$8:$B$207,A37,'6 Time log'!$E$8:$E$207))</f>
        <v/>
      </c>
      <c r="F37" s="127">
        <f>IF(OR(B37="",D37=0),"",E37/D37)</f>
        <v/>
      </c>
      <c r="G37" s="125">
        <f>IF(B37="","",IF('3 Step map'!G37="Yes","Yes",""))</f>
        <v/>
      </c>
      <c r="H37" s="117">
        <f>IF(B37="","",IF('3 Step map'!O37="Yes","Keep with a person",IF(OR('3 Step map'!J37="Yes",'3 Step map'!K37="Yes",'3 Step map'!M37="Yes"),"Good to automate",IF(OR('3 Step map'!L37="Yes",'3 Step map'!N37="Yes"),"Look at the wait",""))))</f>
        <v/>
      </c>
      <c r="I37" s="79" t="n"/>
      <c r="J37" s="79" t="n"/>
      <c r="K37" s="79" t="n"/>
      <c r="L37" s="79" t="n"/>
      <c r="M37" s="79" t="n"/>
      <c r="N37" s="79" t="n"/>
      <c r="O37" s="79" t="n"/>
      <c r="P37">
        <f>IF(OR(B37="",E37=0),"",E37+ROW()/100000)</f>
        <v/>
      </c>
      <c r="Q37">
        <f>IF(B37="","",'3 Step map'!B37)</f>
        <v/>
      </c>
    </row>
    <row r="38" ht="24" customHeight="1">
      <c r="A38" s="88">
        <f>'3 Step map'!A38</f>
        <v/>
      </c>
      <c r="B38" s="117">
        <f>IF('3 Step map'!C38="","",'3 Step map'!C38)</f>
        <v/>
      </c>
      <c r="C38" s="125">
        <f>IF(B38="","",COUNTIF('3 Step map'!J38:O38,"Yes"))</f>
        <v/>
      </c>
      <c r="D38" s="125">
        <f>IF(B38="","",COUNTIF('6 Time log'!$B$8:$B$207,A38))</f>
        <v/>
      </c>
      <c r="E38" s="126">
        <f>IF(B38="","",SUMIF('6 Time log'!$B$8:$B$207,A38,'6 Time log'!$E$8:$E$207))</f>
        <v/>
      </c>
      <c r="F38" s="127">
        <f>IF(OR(B38="",D38=0),"",E38/D38)</f>
        <v/>
      </c>
      <c r="G38" s="125">
        <f>IF(B38="","",IF('3 Step map'!G38="Yes","Yes",""))</f>
        <v/>
      </c>
      <c r="H38" s="117">
        <f>IF(B38="","",IF('3 Step map'!O38="Yes","Keep with a person",IF(OR('3 Step map'!J38="Yes",'3 Step map'!K38="Yes",'3 Step map'!M38="Yes"),"Good to automate",IF(OR('3 Step map'!L38="Yes",'3 Step map'!N38="Yes"),"Look at the wait",""))))</f>
        <v/>
      </c>
      <c r="I38" s="79" t="n"/>
      <c r="J38" s="79" t="n"/>
      <c r="K38" s="79" t="n"/>
      <c r="L38" s="79" t="n"/>
      <c r="M38" s="79" t="n"/>
      <c r="N38" s="79" t="n"/>
      <c r="O38" s="79" t="n"/>
      <c r="P38">
        <f>IF(OR(B38="",E38=0),"",E38+ROW()/100000)</f>
        <v/>
      </c>
      <c r="Q38">
        <f>IF(B38="","",'3 Step map'!B38)</f>
        <v/>
      </c>
    </row>
    <row r="39" ht="24" customHeight="1">
      <c r="A39" s="88">
        <f>'3 Step map'!A39</f>
        <v/>
      </c>
      <c r="B39" s="117">
        <f>IF('3 Step map'!C39="","",'3 Step map'!C39)</f>
        <v/>
      </c>
      <c r="C39" s="125">
        <f>IF(B39="","",COUNTIF('3 Step map'!J39:O39,"Yes"))</f>
        <v/>
      </c>
      <c r="D39" s="125">
        <f>IF(B39="","",COUNTIF('6 Time log'!$B$8:$B$207,A39))</f>
        <v/>
      </c>
      <c r="E39" s="126">
        <f>IF(B39="","",SUMIF('6 Time log'!$B$8:$B$207,A39,'6 Time log'!$E$8:$E$207))</f>
        <v/>
      </c>
      <c r="F39" s="127">
        <f>IF(OR(B39="",D39=0),"",E39/D39)</f>
        <v/>
      </c>
      <c r="G39" s="125">
        <f>IF(B39="","",IF('3 Step map'!G39="Yes","Yes",""))</f>
        <v/>
      </c>
      <c r="H39" s="117">
        <f>IF(B39="","",IF('3 Step map'!O39="Yes","Keep with a person",IF(OR('3 Step map'!J39="Yes",'3 Step map'!K39="Yes",'3 Step map'!M39="Yes"),"Good to automate",IF(OR('3 Step map'!L39="Yes",'3 Step map'!N39="Yes"),"Look at the wait",""))))</f>
        <v/>
      </c>
      <c r="I39" s="79" t="n"/>
      <c r="J39" s="79" t="n"/>
      <c r="K39" s="79" t="n"/>
      <c r="L39" s="79" t="n"/>
      <c r="M39" s="79" t="n"/>
      <c r="N39" s="79" t="n"/>
      <c r="O39" s="79" t="n"/>
      <c r="P39">
        <f>IF(OR(B39="",E39=0),"",E39+ROW()/100000)</f>
        <v/>
      </c>
      <c r="Q39">
        <f>IF(B39="","",'3 Step map'!B39)</f>
        <v/>
      </c>
    </row>
    <row r="40" ht="24" customHeight="1">
      <c r="A40" s="88">
        <f>'3 Step map'!A40</f>
        <v/>
      </c>
      <c r="B40" s="117">
        <f>IF('3 Step map'!C40="","",'3 Step map'!C40)</f>
        <v/>
      </c>
      <c r="C40" s="125">
        <f>IF(B40="","",COUNTIF('3 Step map'!J40:O40,"Yes"))</f>
        <v/>
      </c>
      <c r="D40" s="125">
        <f>IF(B40="","",COUNTIF('6 Time log'!$B$8:$B$207,A40))</f>
        <v/>
      </c>
      <c r="E40" s="126">
        <f>IF(B40="","",SUMIF('6 Time log'!$B$8:$B$207,A40,'6 Time log'!$E$8:$E$207))</f>
        <v/>
      </c>
      <c r="F40" s="127">
        <f>IF(OR(B40="",D40=0),"",E40/D40)</f>
        <v/>
      </c>
      <c r="G40" s="125">
        <f>IF(B40="","",IF('3 Step map'!G40="Yes","Yes",""))</f>
        <v/>
      </c>
      <c r="H40" s="117">
        <f>IF(B40="","",IF('3 Step map'!O40="Yes","Keep with a person",IF(OR('3 Step map'!J40="Yes",'3 Step map'!K40="Yes",'3 Step map'!M40="Yes"),"Good to automate",IF(OR('3 Step map'!L40="Yes",'3 Step map'!N40="Yes"),"Look at the wait",""))))</f>
        <v/>
      </c>
      <c r="I40" s="79" t="n"/>
      <c r="J40" s="79" t="n"/>
      <c r="K40" s="79" t="n"/>
      <c r="L40" s="79" t="n"/>
      <c r="M40" s="79" t="n"/>
      <c r="N40" s="79" t="n"/>
      <c r="O40" s="79" t="n"/>
      <c r="P40">
        <f>IF(OR(B40="",E40=0),"",E40+ROW()/100000)</f>
        <v/>
      </c>
      <c r="Q40">
        <f>IF(B40="","",'3 Step map'!B40)</f>
        <v/>
      </c>
    </row>
    <row r="41" ht="24" customHeight="1">
      <c r="A41" s="88">
        <f>'3 Step map'!A41</f>
        <v/>
      </c>
      <c r="B41" s="117">
        <f>IF('3 Step map'!C41="","",'3 Step map'!C41)</f>
        <v/>
      </c>
      <c r="C41" s="125">
        <f>IF(B41="","",COUNTIF('3 Step map'!J41:O41,"Yes"))</f>
        <v/>
      </c>
      <c r="D41" s="125">
        <f>IF(B41="","",COUNTIF('6 Time log'!$B$8:$B$207,A41))</f>
        <v/>
      </c>
      <c r="E41" s="126">
        <f>IF(B41="","",SUMIF('6 Time log'!$B$8:$B$207,A41,'6 Time log'!$E$8:$E$207))</f>
        <v/>
      </c>
      <c r="F41" s="127">
        <f>IF(OR(B41="",D41=0),"",E41/D41)</f>
        <v/>
      </c>
      <c r="G41" s="125">
        <f>IF(B41="","",IF('3 Step map'!G41="Yes","Yes",""))</f>
        <v/>
      </c>
      <c r="H41" s="117">
        <f>IF(B41="","",IF('3 Step map'!O41="Yes","Keep with a person",IF(OR('3 Step map'!J41="Yes",'3 Step map'!K41="Yes",'3 Step map'!M41="Yes"),"Good to automate",IF(OR('3 Step map'!L41="Yes",'3 Step map'!N41="Yes"),"Look at the wait",""))))</f>
        <v/>
      </c>
      <c r="I41" s="79" t="n"/>
      <c r="J41" s="79" t="n"/>
      <c r="K41" s="79" t="n"/>
      <c r="L41" s="79" t="n"/>
      <c r="M41" s="79" t="n"/>
      <c r="N41" s="79" t="n"/>
      <c r="O41" s="79" t="n"/>
      <c r="P41">
        <f>IF(OR(B41="",E41=0),"",E41+ROW()/100000)</f>
        <v/>
      </c>
      <c r="Q41">
        <f>IF(B41="","",'3 Step map'!B41)</f>
        <v/>
      </c>
    </row>
    <row r="42" ht="24" customHeight="1">
      <c r="A42" s="88">
        <f>'3 Step map'!A42</f>
        <v/>
      </c>
      <c r="B42" s="117">
        <f>IF('3 Step map'!C42="","",'3 Step map'!C42)</f>
        <v/>
      </c>
      <c r="C42" s="125">
        <f>IF(B42="","",COUNTIF('3 Step map'!J42:O42,"Yes"))</f>
        <v/>
      </c>
      <c r="D42" s="125">
        <f>IF(B42="","",COUNTIF('6 Time log'!$B$8:$B$207,A42))</f>
        <v/>
      </c>
      <c r="E42" s="126">
        <f>IF(B42="","",SUMIF('6 Time log'!$B$8:$B$207,A42,'6 Time log'!$E$8:$E$207))</f>
        <v/>
      </c>
      <c r="F42" s="127">
        <f>IF(OR(B42="",D42=0),"",E42/D42)</f>
        <v/>
      </c>
      <c r="G42" s="125">
        <f>IF(B42="","",IF('3 Step map'!G42="Yes","Yes",""))</f>
        <v/>
      </c>
      <c r="H42" s="117">
        <f>IF(B42="","",IF('3 Step map'!O42="Yes","Keep with a person",IF(OR('3 Step map'!J42="Yes",'3 Step map'!K42="Yes",'3 Step map'!M42="Yes"),"Good to automate",IF(OR('3 Step map'!L42="Yes",'3 Step map'!N42="Yes"),"Look at the wait",""))))</f>
        <v/>
      </c>
      <c r="I42" s="79" t="n"/>
      <c r="J42" s="79" t="n"/>
      <c r="K42" s="79" t="n"/>
      <c r="L42" s="79" t="n"/>
      <c r="M42" s="79" t="n"/>
      <c r="N42" s="79" t="n"/>
      <c r="O42" s="79" t="n"/>
      <c r="P42">
        <f>IF(OR(B42="",E42=0),"",E42+ROW()/100000)</f>
        <v/>
      </c>
      <c r="Q42">
        <f>IF(B42="","",'3 Step map'!B42)</f>
        <v/>
      </c>
    </row>
    <row r="43" ht="24" customHeight="1">
      <c r="A43" s="88">
        <f>'3 Step map'!A43</f>
        <v/>
      </c>
      <c r="B43" s="117">
        <f>IF('3 Step map'!C43="","",'3 Step map'!C43)</f>
        <v/>
      </c>
      <c r="C43" s="125">
        <f>IF(B43="","",COUNTIF('3 Step map'!J43:O43,"Yes"))</f>
        <v/>
      </c>
      <c r="D43" s="125">
        <f>IF(B43="","",COUNTIF('6 Time log'!$B$8:$B$207,A43))</f>
        <v/>
      </c>
      <c r="E43" s="126">
        <f>IF(B43="","",SUMIF('6 Time log'!$B$8:$B$207,A43,'6 Time log'!$E$8:$E$207))</f>
        <v/>
      </c>
      <c r="F43" s="127">
        <f>IF(OR(B43="",D43=0),"",E43/D43)</f>
        <v/>
      </c>
      <c r="G43" s="125">
        <f>IF(B43="","",IF('3 Step map'!G43="Yes","Yes",""))</f>
        <v/>
      </c>
      <c r="H43" s="117">
        <f>IF(B43="","",IF('3 Step map'!O43="Yes","Keep with a person",IF(OR('3 Step map'!J43="Yes",'3 Step map'!K43="Yes",'3 Step map'!M43="Yes"),"Good to automate",IF(OR('3 Step map'!L43="Yes",'3 Step map'!N43="Yes"),"Look at the wait",""))))</f>
        <v/>
      </c>
      <c r="I43" s="79" t="n"/>
      <c r="J43" s="79" t="n"/>
      <c r="K43" s="79" t="n"/>
      <c r="L43" s="79" t="n"/>
      <c r="M43" s="79" t="n"/>
      <c r="N43" s="79" t="n"/>
      <c r="O43" s="79" t="n"/>
      <c r="P43">
        <f>IF(OR(B43="",E43=0),"",E43+ROW()/100000)</f>
        <v/>
      </c>
      <c r="Q43">
        <f>IF(B43="","",'3 Step map'!B43)</f>
        <v/>
      </c>
    </row>
    <row r="44" ht="24" customHeight="1">
      <c r="A44" s="88">
        <f>'3 Step map'!A44</f>
        <v/>
      </c>
      <c r="B44" s="117">
        <f>IF('3 Step map'!C44="","",'3 Step map'!C44)</f>
        <v/>
      </c>
      <c r="C44" s="125">
        <f>IF(B44="","",COUNTIF('3 Step map'!J44:O44,"Yes"))</f>
        <v/>
      </c>
      <c r="D44" s="125">
        <f>IF(B44="","",COUNTIF('6 Time log'!$B$8:$B$207,A44))</f>
        <v/>
      </c>
      <c r="E44" s="126">
        <f>IF(B44="","",SUMIF('6 Time log'!$B$8:$B$207,A44,'6 Time log'!$E$8:$E$207))</f>
        <v/>
      </c>
      <c r="F44" s="127">
        <f>IF(OR(B44="",D44=0),"",E44/D44)</f>
        <v/>
      </c>
      <c r="G44" s="125">
        <f>IF(B44="","",IF('3 Step map'!G44="Yes","Yes",""))</f>
        <v/>
      </c>
      <c r="H44" s="117">
        <f>IF(B44="","",IF('3 Step map'!O44="Yes","Keep with a person",IF(OR('3 Step map'!J44="Yes",'3 Step map'!K44="Yes",'3 Step map'!M44="Yes"),"Good to automate",IF(OR('3 Step map'!L44="Yes",'3 Step map'!N44="Yes"),"Look at the wait",""))))</f>
        <v/>
      </c>
      <c r="I44" s="79" t="n"/>
      <c r="J44" s="79" t="n"/>
      <c r="K44" s="79" t="n"/>
      <c r="L44" s="79" t="n"/>
      <c r="M44" s="79" t="n"/>
      <c r="N44" s="79" t="n"/>
      <c r="O44" s="79" t="n"/>
      <c r="P44">
        <f>IF(OR(B44="",E44=0),"",E44+ROW()/100000)</f>
        <v/>
      </c>
      <c r="Q44">
        <f>IF(B44="","",'3 Step map'!B44)</f>
        <v/>
      </c>
    </row>
    <row r="45" ht="24" customHeight="1">
      <c r="A45" s="88">
        <f>'3 Step map'!A45</f>
        <v/>
      </c>
      <c r="B45" s="117">
        <f>IF('3 Step map'!C45="","",'3 Step map'!C45)</f>
        <v/>
      </c>
      <c r="C45" s="125">
        <f>IF(B45="","",COUNTIF('3 Step map'!J45:O45,"Yes"))</f>
        <v/>
      </c>
      <c r="D45" s="125">
        <f>IF(B45="","",COUNTIF('6 Time log'!$B$8:$B$207,A45))</f>
        <v/>
      </c>
      <c r="E45" s="126">
        <f>IF(B45="","",SUMIF('6 Time log'!$B$8:$B$207,A45,'6 Time log'!$E$8:$E$207))</f>
        <v/>
      </c>
      <c r="F45" s="127">
        <f>IF(OR(B45="",D45=0),"",E45/D45)</f>
        <v/>
      </c>
      <c r="G45" s="125">
        <f>IF(B45="","",IF('3 Step map'!G45="Yes","Yes",""))</f>
        <v/>
      </c>
      <c r="H45" s="117">
        <f>IF(B45="","",IF('3 Step map'!O45="Yes","Keep with a person",IF(OR('3 Step map'!J45="Yes",'3 Step map'!K45="Yes",'3 Step map'!M45="Yes"),"Good to automate",IF(OR('3 Step map'!L45="Yes",'3 Step map'!N45="Yes"),"Look at the wait",""))))</f>
        <v/>
      </c>
      <c r="I45" s="79" t="n"/>
      <c r="J45" s="79" t="n"/>
      <c r="K45" s="79" t="n"/>
      <c r="L45" s="79" t="n"/>
      <c r="M45" s="79" t="n"/>
      <c r="N45" s="79" t="n"/>
      <c r="O45" s="79" t="n"/>
      <c r="P45">
        <f>IF(OR(B45="",E45=0),"",E45+ROW()/100000)</f>
        <v/>
      </c>
      <c r="Q45">
        <f>IF(B45="","",'3 Step map'!B45)</f>
        <v/>
      </c>
    </row>
    <row r="46" ht="24" customHeight="1">
      <c r="A46" s="88">
        <f>'3 Step map'!A46</f>
        <v/>
      </c>
      <c r="B46" s="117">
        <f>IF('3 Step map'!C46="","",'3 Step map'!C46)</f>
        <v/>
      </c>
      <c r="C46" s="125">
        <f>IF(B46="","",COUNTIF('3 Step map'!J46:O46,"Yes"))</f>
        <v/>
      </c>
      <c r="D46" s="125">
        <f>IF(B46="","",COUNTIF('6 Time log'!$B$8:$B$207,A46))</f>
        <v/>
      </c>
      <c r="E46" s="126">
        <f>IF(B46="","",SUMIF('6 Time log'!$B$8:$B$207,A46,'6 Time log'!$E$8:$E$207))</f>
        <v/>
      </c>
      <c r="F46" s="127">
        <f>IF(OR(B46="",D46=0),"",E46/D46)</f>
        <v/>
      </c>
      <c r="G46" s="125">
        <f>IF(B46="","",IF('3 Step map'!G46="Yes","Yes",""))</f>
        <v/>
      </c>
      <c r="H46" s="117">
        <f>IF(B46="","",IF('3 Step map'!O46="Yes","Keep with a person",IF(OR('3 Step map'!J46="Yes",'3 Step map'!K46="Yes",'3 Step map'!M46="Yes"),"Good to automate",IF(OR('3 Step map'!L46="Yes",'3 Step map'!N46="Yes"),"Look at the wait",""))))</f>
        <v/>
      </c>
      <c r="I46" s="79" t="n"/>
      <c r="J46" s="79" t="n"/>
      <c r="K46" s="79" t="n"/>
      <c r="L46" s="79" t="n"/>
      <c r="M46" s="79" t="n"/>
      <c r="N46" s="79" t="n"/>
      <c r="O46" s="79" t="n"/>
      <c r="P46">
        <f>IF(OR(B46="",E46=0),"",E46+ROW()/100000)</f>
        <v/>
      </c>
      <c r="Q46">
        <f>IF(B46="","",'3 Step map'!B46)</f>
        <v/>
      </c>
    </row>
    <row r="47" ht="24" customHeight="1">
      <c r="A47" s="88">
        <f>'3 Step map'!A47</f>
        <v/>
      </c>
      <c r="B47" s="117">
        <f>IF('3 Step map'!C47="","",'3 Step map'!C47)</f>
        <v/>
      </c>
      <c r="C47" s="125">
        <f>IF(B47="","",COUNTIF('3 Step map'!J47:O47,"Yes"))</f>
        <v/>
      </c>
      <c r="D47" s="125">
        <f>IF(B47="","",COUNTIF('6 Time log'!$B$8:$B$207,A47))</f>
        <v/>
      </c>
      <c r="E47" s="126">
        <f>IF(B47="","",SUMIF('6 Time log'!$B$8:$B$207,A47,'6 Time log'!$E$8:$E$207))</f>
        <v/>
      </c>
      <c r="F47" s="127">
        <f>IF(OR(B47="",D47=0),"",E47/D47)</f>
        <v/>
      </c>
      <c r="G47" s="125">
        <f>IF(B47="","",IF('3 Step map'!G47="Yes","Yes",""))</f>
        <v/>
      </c>
      <c r="H47" s="117">
        <f>IF(B47="","",IF('3 Step map'!O47="Yes","Keep with a person",IF(OR('3 Step map'!J47="Yes",'3 Step map'!K47="Yes",'3 Step map'!M47="Yes"),"Good to automate",IF(OR('3 Step map'!L47="Yes",'3 Step map'!N47="Yes"),"Look at the wait",""))))</f>
        <v/>
      </c>
      <c r="I47" s="79" t="n"/>
      <c r="J47" s="79" t="n"/>
      <c r="K47" s="79" t="n"/>
      <c r="L47" s="79" t="n"/>
      <c r="M47" s="79" t="n"/>
      <c r="N47" s="79" t="n"/>
      <c r="O47" s="79" t="n"/>
      <c r="P47">
        <f>IF(OR(B47="",E47=0),"",E47+ROW()/100000)</f>
        <v/>
      </c>
      <c r="Q47">
        <f>IF(B47="","",'3 Step map'!B47)</f>
        <v/>
      </c>
    </row>
    <row r="48" ht="24" customHeight="1">
      <c r="A48" s="88">
        <f>'3 Step map'!A48</f>
        <v/>
      </c>
      <c r="B48" s="117">
        <f>IF('3 Step map'!C48="","",'3 Step map'!C48)</f>
        <v/>
      </c>
      <c r="C48" s="125">
        <f>IF(B48="","",COUNTIF('3 Step map'!J48:O48,"Yes"))</f>
        <v/>
      </c>
      <c r="D48" s="125">
        <f>IF(B48="","",COUNTIF('6 Time log'!$B$8:$B$207,A48))</f>
        <v/>
      </c>
      <c r="E48" s="126">
        <f>IF(B48="","",SUMIF('6 Time log'!$B$8:$B$207,A48,'6 Time log'!$E$8:$E$207))</f>
        <v/>
      </c>
      <c r="F48" s="127">
        <f>IF(OR(B48="",D48=0),"",E48/D48)</f>
        <v/>
      </c>
      <c r="G48" s="125">
        <f>IF(B48="","",IF('3 Step map'!G48="Yes","Yes",""))</f>
        <v/>
      </c>
      <c r="H48" s="117">
        <f>IF(B48="","",IF('3 Step map'!O48="Yes","Keep with a person",IF(OR('3 Step map'!J48="Yes",'3 Step map'!K48="Yes",'3 Step map'!M48="Yes"),"Good to automate",IF(OR('3 Step map'!L48="Yes",'3 Step map'!N48="Yes"),"Look at the wait",""))))</f>
        <v/>
      </c>
      <c r="I48" s="79" t="n"/>
      <c r="J48" s="79" t="n"/>
      <c r="K48" s="79" t="n"/>
      <c r="L48" s="79" t="n"/>
      <c r="M48" s="79" t="n"/>
      <c r="N48" s="79" t="n"/>
      <c r="O48" s="79" t="n"/>
      <c r="P48">
        <f>IF(OR(B48="",E48=0),"",E48+ROW()/100000)</f>
        <v/>
      </c>
      <c r="Q48">
        <f>IF(B48="","",'3 Step map'!B48)</f>
        <v/>
      </c>
    </row>
    <row r="49" ht="24" customHeight="1">
      <c r="A49" s="88">
        <f>'3 Step map'!A49</f>
        <v/>
      </c>
      <c r="B49" s="117">
        <f>IF('3 Step map'!C49="","",'3 Step map'!C49)</f>
        <v/>
      </c>
      <c r="C49" s="125">
        <f>IF(B49="","",COUNTIF('3 Step map'!J49:O49,"Yes"))</f>
        <v/>
      </c>
      <c r="D49" s="125">
        <f>IF(B49="","",COUNTIF('6 Time log'!$B$8:$B$207,A49))</f>
        <v/>
      </c>
      <c r="E49" s="126">
        <f>IF(B49="","",SUMIF('6 Time log'!$B$8:$B$207,A49,'6 Time log'!$E$8:$E$207))</f>
        <v/>
      </c>
      <c r="F49" s="127">
        <f>IF(OR(B49="",D49=0),"",E49/D49)</f>
        <v/>
      </c>
      <c r="G49" s="125">
        <f>IF(B49="","",IF('3 Step map'!G49="Yes","Yes",""))</f>
        <v/>
      </c>
      <c r="H49" s="117">
        <f>IF(B49="","",IF('3 Step map'!O49="Yes","Keep with a person",IF(OR('3 Step map'!J49="Yes",'3 Step map'!K49="Yes",'3 Step map'!M49="Yes"),"Good to automate",IF(OR('3 Step map'!L49="Yes",'3 Step map'!N49="Yes"),"Look at the wait",""))))</f>
        <v/>
      </c>
      <c r="I49" s="79" t="n"/>
      <c r="J49" s="79" t="n"/>
      <c r="K49" s="79" t="n"/>
      <c r="L49" s="79" t="n"/>
      <c r="M49" s="79" t="n"/>
      <c r="N49" s="79" t="n"/>
      <c r="O49" s="79" t="n"/>
      <c r="P49">
        <f>IF(OR(B49="",E49=0),"",E49+ROW()/100000)</f>
        <v/>
      </c>
      <c r="Q49">
        <f>IF(B49="","",'3 Step map'!B49)</f>
        <v/>
      </c>
    </row>
    <row r="50" ht="24" customHeight="1">
      <c r="A50" s="88">
        <f>'3 Step map'!A50</f>
        <v/>
      </c>
      <c r="B50" s="117">
        <f>IF('3 Step map'!C50="","",'3 Step map'!C50)</f>
        <v/>
      </c>
      <c r="C50" s="125">
        <f>IF(B50="","",COUNTIF('3 Step map'!J50:O50,"Yes"))</f>
        <v/>
      </c>
      <c r="D50" s="125">
        <f>IF(B50="","",COUNTIF('6 Time log'!$B$8:$B$207,A50))</f>
        <v/>
      </c>
      <c r="E50" s="126">
        <f>IF(B50="","",SUMIF('6 Time log'!$B$8:$B$207,A50,'6 Time log'!$E$8:$E$207))</f>
        <v/>
      </c>
      <c r="F50" s="127">
        <f>IF(OR(B50="",D50=0),"",E50/D50)</f>
        <v/>
      </c>
      <c r="G50" s="125">
        <f>IF(B50="","",IF('3 Step map'!G50="Yes","Yes",""))</f>
        <v/>
      </c>
      <c r="H50" s="117">
        <f>IF(B50="","",IF('3 Step map'!O50="Yes","Keep with a person",IF(OR('3 Step map'!J50="Yes",'3 Step map'!K50="Yes",'3 Step map'!M50="Yes"),"Good to automate",IF(OR('3 Step map'!L50="Yes",'3 Step map'!N50="Yes"),"Look at the wait",""))))</f>
        <v/>
      </c>
      <c r="I50" s="79" t="n"/>
      <c r="J50" s="79" t="n"/>
      <c r="K50" s="79" t="n"/>
      <c r="L50" s="79" t="n"/>
      <c r="M50" s="79" t="n"/>
      <c r="N50" s="79" t="n"/>
      <c r="O50" s="79" t="n"/>
      <c r="P50">
        <f>IF(OR(B50="",E50=0),"",E50+ROW()/100000)</f>
        <v/>
      </c>
      <c r="Q50">
        <f>IF(B50="","",'3 Step map'!B50)</f>
        <v/>
      </c>
    </row>
    <row r="51" ht="24" customHeight="1">
      <c r="A51" s="88">
        <f>'3 Step map'!A51</f>
        <v/>
      </c>
      <c r="B51" s="117">
        <f>IF('3 Step map'!C51="","",'3 Step map'!C51)</f>
        <v/>
      </c>
      <c r="C51" s="125">
        <f>IF(B51="","",COUNTIF('3 Step map'!J51:O51,"Yes"))</f>
        <v/>
      </c>
      <c r="D51" s="125">
        <f>IF(B51="","",COUNTIF('6 Time log'!$B$8:$B$207,A51))</f>
        <v/>
      </c>
      <c r="E51" s="126">
        <f>IF(B51="","",SUMIF('6 Time log'!$B$8:$B$207,A51,'6 Time log'!$E$8:$E$207))</f>
        <v/>
      </c>
      <c r="F51" s="127">
        <f>IF(OR(B51="",D51=0),"",E51/D51)</f>
        <v/>
      </c>
      <c r="G51" s="125">
        <f>IF(B51="","",IF('3 Step map'!G51="Yes","Yes",""))</f>
        <v/>
      </c>
      <c r="H51" s="117">
        <f>IF(B51="","",IF('3 Step map'!O51="Yes","Keep with a person",IF(OR('3 Step map'!J51="Yes",'3 Step map'!K51="Yes",'3 Step map'!M51="Yes"),"Good to automate",IF(OR('3 Step map'!L51="Yes",'3 Step map'!N51="Yes"),"Look at the wait",""))))</f>
        <v/>
      </c>
      <c r="I51" s="79" t="n"/>
      <c r="J51" s="79" t="n"/>
      <c r="K51" s="79" t="n"/>
      <c r="L51" s="79" t="n"/>
      <c r="M51" s="79" t="n"/>
      <c r="N51" s="79" t="n"/>
      <c r="O51" s="79" t="n"/>
      <c r="P51">
        <f>IF(OR(B51="",E51=0),"",E51+ROW()/100000)</f>
        <v/>
      </c>
      <c r="Q51">
        <f>IF(B51="","",'3 Step map'!B51)</f>
        <v/>
      </c>
    </row>
    <row r="52" ht="24" customHeight="1">
      <c r="A52" s="88">
        <f>'3 Step map'!A52</f>
        <v/>
      </c>
      <c r="B52" s="117">
        <f>IF('3 Step map'!C52="","",'3 Step map'!C52)</f>
        <v/>
      </c>
      <c r="C52" s="125">
        <f>IF(B52="","",COUNTIF('3 Step map'!J52:O52,"Yes"))</f>
        <v/>
      </c>
      <c r="D52" s="125">
        <f>IF(B52="","",COUNTIF('6 Time log'!$B$8:$B$207,A52))</f>
        <v/>
      </c>
      <c r="E52" s="126">
        <f>IF(B52="","",SUMIF('6 Time log'!$B$8:$B$207,A52,'6 Time log'!$E$8:$E$207))</f>
        <v/>
      </c>
      <c r="F52" s="127">
        <f>IF(OR(B52="",D52=0),"",E52/D52)</f>
        <v/>
      </c>
      <c r="G52" s="125">
        <f>IF(B52="","",IF('3 Step map'!G52="Yes","Yes",""))</f>
        <v/>
      </c>
      <c r="H52" s="117">
        <f>IF(B52="","",IF('3 Step map'!O52="Yes","Keep with a person",IF(OR('3 Step map'!J52="Yes",'3 Step map'!K52="Yes",'3 Step map'!M52="Yes"),"Good to automate",IF(OR('3 Step map'!L52="Yes",'3 Step map'!N52="Yes"),"Look at the wait",""))))</f>
        <v/>
      </c>
      <c r="I52" s="79" t="n"/>
      <c r="J52" s="79" t="n"/>
      <c r="K52" s="79" t="n"/>
      <c r="L52" s="79" t="n"/>
      <c r="M52" s="79" t="n"/>
      <c r="N52" s="79" t="n"/>
      <c r="O52" s="79" t="n"/>
      <c r="P52">
        <f>IF(OR(B52="",E52=0),"",E52+ROW()/100000)</f>
        <v/>
      </c>
      <c r="Q52">
        <f>IF(B52="","",'3 Step map'!B52)</f>
        <v/>
      </c>
    </row>
    <row r="53" ht="24" customHeight="1">
      <c r="A53" s="88">
        <f>'3 Step map'!A53</f>
        <v/>
      </c>
      <c r="B53" s="117">
        <f>IF('3 Step map'!C53="","",'3 Step map'!C53)</f>
        <v/>
      </c>
      <c r="C53" s="125">
        <f>IF(B53="","",COUNTIF('3 Step map'!J53:O53,"Yes"))</f>
        <v/>
      </c>
      <c r="D53" s="125">
        <f>IF(B53="","",COUNTIF('6 Time log'!$B$8:$B$207,A53))</f>
        <v/>
      </c>
      <c r="E53" s="126">
        <f>IF(B53="","",SUMIF('6 Time log'!$B$8:$B$207,A53,'6 Time log'!$E$8:$E$207))</f>
        <v/>
      </c>
      <c r="F53" s="127">
        <f>IF(OR(B53="",D53=0),"",E53/D53)</f>
        <v/>
      </c>
      <c r="G53" s="125">
        <f>IF(B53="","",IF('3 Step map'!G53="Yes","Yes",""))</f>
        <v/>
      </c>
      <c r="H53" s="117">
        <f>IF(B53="","",IF('3 Step map'!O53="Yes","Keep with a person",IF(OR('3 Step map'!J53="Yes",'3 Step map'!K53="Yes",'3 Step map'!M53="Yes"),"Good to automate",IF(OR('3 Step map'!L53="Yes",'3 Step map'!N53="Yes"),"Look at the wait",""))))</f>
        <v/>
      </c>
      <c r="I53" s="79" t="n"/>
      <c r="J53" s="79" t="n"/>
      <c r="K53" s="79" t="n"/>
      <c r="L53" s="79" t="n"/>
      <c r="M53" s="79" t="n"/>
      <c r="N53" s="79" t="n"/>
      <c r="O53" s="79" t="n"/>
      <c r="P53">
        <f>IF(OR(B53="",E53=0),"",E53+ROW()/100000)</f>
        <v/>
      </c>
      <c r="Q53">
        <f>IF(B53="","",'3 Step map'!B53)</f>
        <v/>
      </c>
    </row>
    <row r="54" ht="24" customHeight="1">
      <c r="A54" s="88">
        <f>'3 Step map'!A54</f>
        <v/>
      </c>
      <c r="B54" s="117">
        <f>IF('3 Step map'!C54="","",'3 Step map'!C54)</f>
        <v/>
      </c>
      <c r="C54" s="125">
        <f>IF(B54="","",COUNTIF('3 Step map'!J54:O54,"Yes"))</f>
        <v/>
      </c>
      <c r="D54" s="125">
        <f>IF(B54="","",COUNTIF('6 Time log'!$B$8:$B$207,A54))</f>
        <v/>
      </c>
      <c r="E54" s="126">
        <f>IF(B54="","",SUMIF('6 Time log'!$B$8:$B$207,A54,'6 Time log'!$E$8:$E$207))</f>
        <v/>
      </c>
      <c r="F54" s="127">
        <f>IF(OR(B54="",D54=0),"",E54/D54)</f>
        <v/>
      </c>
      <c r="G54" s="125">
        <f>IF(B54="","",IF('3 Step map'!G54="Yes","Yes",""))</f>
        <v/>
      </c>
      <c r="H54" s="117">
        <f>IF(B54="","",IF('3 Step map'!O54="Yes","Keep with a person",IF(OR('3 Step map'!J54="Yes",'3 Step map'!K54="Yes",'3 Step map'!M54="Yes"),"Good to automate",IF(OR('3 Step map'!L54="Yes",'3 Step map'!N54="Yes"),"Look at the wait",""))))</f>
        <v/>
      </c>
      <c r="I54" s="79" t="n"/>
      <c r="J54" s="79" t="n"/>
      <c r="K54" s="79" t="n"/>
      <c r="L54" s="79" t="n"/>
      <c r="M54" s="79" t="n"/>
      <c r="N54" s="79" t="n"/>
      <c r="O54" s="79" t="n"/>
      <c r="P54">
        <f>IF(OR(B54="",E54=0),"",E54+ROW()/100000)</f>
        <v/>
      </c>
      <c r="Q54">
        <f>IF(B54="","",'3 Step map'!B54)</f>
        <v/>
      </c>
    </row>
    <row r="55" ht="24" customHeight="1">
      <c r="A55" s="88">
        <f>'3 Step map'!A55</f>
        <v/>
      </c>
      <c r="B55" s="117">
        <f>IF('3 Step map'!C55="","",'3 Step map'!C55)</f>
        <v/>
      </c>
      <c r="C55" s="125">
        <f>IF(B55="","",COUNTIF('3 Step map'!J55:O55,"Yes"))</f>
        <v/>
      </c>
      <c r="D55" s="125">
        <f>IF(B55="","",COUNTIF('6 Time log'!$B$8:$B$207,A55))</f>
        <v/>
      </c>
      <c r="E55" s="126">
        <f>IF(B55="","",SUMIF('6 Time log'!$B$8:$B$207,A55,'6 Time log'!$E$8:$E$207))</f>
        <v/>
      </c>
      <c r="F55" s="127">
        <f>IF(OR(B55="",D55=0),"",E55/D55)</f>
        <v/>
      </c>
      <c r="G55" s="125">
        <f>IF(B55="","",IF('3 Step map'!G55="Yes","Yes",""))</f>
        <v/>
      </c>
      <c r="H55" s="117">
        <f>IF(B55="","",IF('3 Step map'!O55="Yes","Keep with a person",IF(OR('3 Step map'!J55="Yes",'3 Step map'!K55="Yes",'3 Step map'!M55="Yes"),"Good to automate",IF(OR('3 Step map'!L55="Yes",'3 Step map'!N55="Yes"),"Look at the wait",""))))</f>
        <v/>
      </c>
      <c r="I55" s="79" t="n"/>
      <c r="J55" s="79" t="n"/>
      <c r="K55" s="79" t="n"/>
      <c r="L55" s="79" t="n"/>
      <c r="M55" s="79" t="n"/>
      <c r="N55" s="79" t="n"/>
      <c r="O55" s="79" t="n"/>
      <c r="P55">
        <f>IF(OR(B55="",E55=0),"",E55+ROW()/100000)</f>
        <v/>
      </c>
      <c r="Q55">
        <f>IF(B55="","",'3 Step map'!B55)</f>
        <v/>
      </c>
    </row>
    <row r="56" ht="24" customHeight="1">
      <c r="A56" s="88">
        <f>'3 Step map'!A56</f>
        <v/>
      </c>
      <c r="B56" s="117">
        <f>IF('3 Step map'!C56="","",'3 Step map'!C56)</f>
        <v/>
      </c>
      <c r="C56" s="125">
        <f>IF(B56="","",COUNTIF('3 Step map'!J56:O56,"Yes"))</f>
        <v/>
      </c>
      <c r="D56" s="125">
        <f>IF(B56="","",COUNTIF('6 Time log'!$B$8:$B$207,A56))</f>
        <v/>
      </c>
      <c r="E56" s="126">
        <f>IF(B56="","",SUMIF('6 Time log'!$B$8:$B$207,A56,'6 Time log'!$E$8:$E$207))</f>
        <v/>
      </c>
      <c r="F56" s="127">
        <f>IF(OR(B56="",D56=0),"",E56/D56)</f>
        <v/>
      </c>
      <c r="G56" s="125">
        <f>IF(B56="","",IF('3 Step map'!G56="Yes","Yes",""))</f>
        <v/>
      </c>
      <c r="H56" s="117">
        <f>IF(B56="","",IF('3 Step map'!O56="Yes","Keep with a person",IF(OR('3 Step map'!J56="Yes",'3 Step map'!K56="Yes",'3 Step map'!M56="Yes"),"Good to automate",IF(OR('3 Step map'!L56="Yes",'3 Step map'!N56="Yes"),"Look at the wait",""))))</f>
        <v/>
      </c>
      <c r="I56" s="79" t="n"/>
      <c r="J56" s="79" t="n"/>
      <c r="K56" s="79" t="n"/>
      <c r="L56" s="79" t="n"/>
      <c r="M56" s="79" t="n"/>
      <c r="N56" s="79" t="n"/>
      <c r="O56" s="79" t="n"/>
      <c r="P56">
        <f>IF(OR(B56="",E56=0),"",E56+ROW()/100000)</f>
        <v/>
      </c>
      <c r="Q56">
        <f>IF(B56="","",'3 Step map'!B56)</f>
        <v/>
      </c>
    </row>
    <row r="57" ht="24" customHeight="1">
      <c r="A57" s="88">
        <f>'3 Step map'!A57</f>
        <v/>
      </c>
      <c r="B57" s="117">
        <f>IF('3 Step map'!C57="","",'3 Step map'!C57)</f>
        <v/>
      </c>
      <c r="C57" s="125">
        <f>IF(B57="","",COUNTIF('3 Step map'!J57:O57,"Yes"))</f>
        <v/>
      </c>
      <c r="D57" s="125">
        <f>IF(B57="","",COUNTIF('6 Time log'!$B$8:$B$207,A57))</f>
        <v/>
      </c>
      <c r="E57" s="126">
        <f>IF(B57="","",SUMIF('6 Time log'!$B$8:$B$207,A57,'6 Time log'!$E$8:$E$207))</f>
        <v/>
      </c>
      <c r="F57" s="127">
        <f>IF(OR(B57="",D57=0),"",E57/D57)</f>
        <v/>
      </c>
      <c r="G57" s="125">
        <f>IF(B57="","",IF('3 Step map'!G57="Yes","Yes",""))</f>
        <v/>
      </c>
      <c r="H57" s="117">
        <f>IF(B57="","",IF('3 Step map'!O57="Yes","Keep with a person",IF(OR('3 Step map'!J57="Yes",'3 Step map'!K57="Yes",'3 Step map'!M57="Yes"),"Good to automate",IF(OR('3 Step map'!L57="Yes",'3 Step map'!N57="Yes"),"Look at the wait",""))))</f>
        <v/>
      </c>
      <c r="I57" s="79" t="n"/>
      <c r="J57" s="79" t="n"/>
      <c r="K57" s="79" t="n"/>
      <c r="L57" s="79" t="n"/>
      <c r="M57" s="79" t="n"/>
      <c r="N57" s="79" t="n"/>
      <c r="O57" s="79" t="n"/>
      <c r="P57">
        <f>IF(OR(B57="",E57=0),"",E57+ROW()/100000)</f>
        <v/>
      </c>
      <c r="Q57">
        <f>IF(B57="","",'3 Step map'!B57)</f>
        <v/>
      </c>
    </row>
    <row r="58" ht="24" customHeight="1">
      <c r="A58" s="88">
        <f>'3 Step map'!A58</f>
        <v/>
      </c>
      <c r="B58" s="117">
        <f>IF('3 Step map'!C58="","",'3 Step map'!C58)</f>
        <v/>
      </c>
      <c r="C58" s="125">
        <f>IF(B58="","",COUNTIF('3 Step map'!J58:O58,"Yes"))</f>
        <v/>
      </c>
      <c r="D58" s="125">
        <f>IF(B58="","",COUNTIF('6 Time log'!$B$8:$B$207,A58))</f>
        <v/>
      </c>
      <c r="E58" s="126">
        <f>IF(B58="","",SUMIF('6 Time log'!$B$8:$B$207,A58,'6 Time log'!$E$8:$E$207))</f>
        <v/>
      </c>
      <c r="F58" s="127">
        <f>IF(OR(B58="",D58=0),"",E58/D58)</f>
        <v/>
      </c>
      <c r="G58" s="125">
        <f>IF(B58="","",IF('3 Step map'!G58="Yes","Yes",""))</f>
        <v/>
      </c>
      <c r="H58" s="117">
        <f>IF(B58="","",IF('3 Step map'!O58="Yes","Keep with a person",IF(OR('3 Step map'!J58="Yes",'3 Step map'!K58="Yes",'3 Step map'!M58="Yes"),"Good to automate",IF(OR('3 Step map'!L58="Yes",'3 Step map'!N58="Yes"),"Look at the wait",""))))</f>
        <v/>
      </c>
      <c r="I58" s="79" t="n"/>
      <c r="J58" s="79" t="n"/>
      <c r="K58" s="79" t="n"/>
      <c r="L58" s="79" t="n"/>
      <c r="M58" s="79" t="n"/>
      <c r="N58" s="79" t="n"/>
      <c r="O58" s="79" t="n"/>
      <c r="P58">
        <f>IF(OR(B58="",E58=0),"",E58+ROW()/100000)</f>
        <v/>
      </c>
      <c r="Q58">
        <f>IF(B58="","",'3 Step map'!B58)</f>
        <v/>
      </c>
    </row>
    <row r="59" ht="24" customHeight="1">
      <c r="A59" s="88">
        <f>'3 Step map'!A59</f>
        <v/>
      </c>
      <c r="B59" s="117">
        <f>IF('3 Step map'!C59="","",'3 Step map'!C59)</f>
        <v/>
      </c>
      <c r="C59" s="125">
        <f>IF(B59="","",COUNTIF('3 Step map'!J59:O59,"Yes"))</f>
        <v/>
      </c>
      <c r="D59" s="125">
        <f>IF(B59="","",COUNTIF('6 Time log'!$B$8:$B$207,A59))</f>
        <v/>
      </c>
      <c r="E59" s="126">
        <f>IF(B59="","",SUMIF('6 Time log'!$B$8:$B$207,A59,'6 Time log'!$E$8:$E$207))</f>
        <v/>
      </c>
      <c r="F59" s="127">
        <f>IF(OR(B59="",D59=0),"",E59/D59)</f>
        <v/>
      </c>
      <c r="G59" s="125">
        <f>IF(B59="","",IF('3 Step map'!G59="Yes","Yes",""))</f>
        <v/>
      </c>
      <c r="H59" s="117">
        <f>IF(B59="","",IF('3 Step map'!O59="Yes","Keep with a person",IF(OR('3 Step map'!J59="Yes",'3 Step map'!K59="Yes",'3 Step map'!M59="Yes"),"Good to automate",IF(OR('3 Step map'!L59="Yes",'3 Step map'!N59="Yes"),"Look at the wait",""))))</f>
        <v/>
      </c>
      <c r="I59" s="79" t="n"/>
      <c r="J59" s="79" t="n"/>
      <c r="K59" s="79" t="n"/>
      <c r="L59" s="79" t="n"/>
      <c r="M59" s="79" t="n"/>
      <c r="N59" s="79" t="n"/>
      <c r="O59" s="79" t="n"/>
      <c r="P59">
        <f>IF(OR(B59="",E59=0),"",E59+ROW()/100000)</f>
        <v/>
      </c>
      <c r="Q59">
        <f>IF(B59="","",'3 Step map'!B59)</f>
        <v/>
      </c>
    </row>
    <row r="60" ht="24" customHeight="1">
      <c r="A60" s="88">
        <f>'3 Step map'!A60</f>
        <v/>
      </c>
      <c r="B60" s="117">
        <f>IF('3 Step map'!C60="","",'3 Step map'!C60)</f>
        <v/>
      </c>
      <c r="C60" s="125">
        <f>IF(B60="","",COUNTIF('3 Step map'!J60:O60,"Yes"))</f>
        <v/>
      </c>
      <c r="D60" s="125">
        <f>IF(B60="","",COUNTIF('6 Time log'!$B$8:$B$207,A60))</f>
        <v/>
      </c>
      <c r="E60" s="126">
        <f>IF(B60="","",SUMIF('6 Time log'!$B$8:$B$207,A60,'6 Time log'!$E$8:$E$207))</f>
        <v/>
      </c>
      <c r="F60" s="127">
        <f>IF(OR(B60="",D60=0),"",E60/D60)</f>
        <v/>
      </c>
      <c r="G60" s="125">
        <f>IF(B60="","",IF('3 Step map'!G60="Yes","Yes",""))</f>
        <v/>
      </c>
      <c r="H60" s="117">
        <f>IF(B60="","",IF('3 Step map'!O60="Yes","Keep with a person",IF(OR('3 Step map'!J60="Yes",'3 Step map'!K60="Yes",'3 Step map'!M60="Yes"),"Good to automate",IF(OR('3 Step map'!L60="Yes",'3 Step map'!N60="Yes"),"Look at the wait",""))))</f>
        <v/>
      </c>
      <c r="I60" s="79" t="n"/>
      <c r="J60" s="79" t="n"/>
      <c r="K60" s="79" t="n"/>
      <c r="L60" s="79" t="n"/>
      <c r="M60" s="79" t="n"/>
      <c r="N60" s="79" t="n"/>
      <c r="O60" s="79" t="n"/>
      <c r="P60">
        <f>IF(OR(B60="",E60=0),"",E60+ROW()/100000)</f>
        <v/>
      </c>
      <c r="Q60">
        <f>IF(B60="","",'3 Step map'!B60)</f>
        <v/>
      </c>
    </row>
    <row r="61" ht="24" customHeight="1">
      <c r="A61" s="88">
        <f>'3 Step map'!A61</f>
        <v/>
      </c>
      <c r="B61" s="117">
        <f>IF('3 Step map'!C61="","",'3 Step map'!C61)</f>
        <v/>
      </c>
      <c r="C61" s="125">
        <f>IF(B61="","",COUNTIF('3 Step map'!J61:O61,"Yes"))</f>
        <v/>
      </c>
      <c r="D61" s="125">
        <f>IF(B61="","",COUNTIF('6 Time log'!$B$8:$B$207,A61))</f>
        <v/>
      </c>
      <c r="E61" s="126">
        <f>IF(B61="","",SUMIF('6 Time log'!$B$8:$B$207,A61,'6 Time log'!$E$8:$E$207))</f>
        <v/>
      </c>
      <c r="F61" s="127">
        <f>IF(OR(B61="",D61=0),"",E61/D61)</f>
        <v/>
      </c>
      <c r="G61" s="125">
        <f>IF(B61="","",IF('3 Step map'!G61="Yes","Yes",""))</f>
        <v/>
      </c>
      <c r="H61" s="117">
        <f>IF(B61="","",IF('3 Step map'!O61="Yes","Keep with a person",IF(OR('3 Step map'!J61="Yes",'3 Step map'!K61="Yes",'3 Step map'!M61="Yes"),"Good to automate",IF(OR('3 Step map'!L61="Yes",'3 Step map'!N61="Yes"),"Look at the wait",""))))</f>
        <v/>
      </c>
      <c r="I61" s="79" t="n"/>
      <c r="J61" s="79" t="n"/>
      <c r="K61" s="79" t="n"/>
      <c r="L61" s="79" t="n"/>
      <c r="M61" s="79" t="n"/>
      <c r="N61" s="79" t="n"/>
      <c r="O61" s="79" t="n"/>
      <c r="P61">
        <f>IF(OR(B61="",E61=0),"",E61+ROW()/100000)</f>
        <v/>
      </c>
      <c r="Q61">
        <f>IF(B61="","",'3 Step map'!B61)</f>
        <v/>
      </c>
    </row>
    <row r="62" ht="24" customHeight="1">
      <c r="A62" s="88">
        <f>'3 Step map'!A62</f>
        <v/>
      </c>
      <c r="B62" s="117">
        <f>IF('3 Step map'!C62="","",'3 Step map'!C62)</f>
        <v/>
      </c>
      <c r="C62" s="125">
        <f>IF(B62="","",COUNTIF('3 Step map'!J62:O62,"Yes"))</f>
        <v/>
      </c>
      <c r="D62" s="125">
        <f>IF(B62="","",COUNTIF('6 Time log'!$B$8:$B$207,A62))</f>
        <v/>
      </c>
      <c r="E62" s="126">
        <f>IF(B62="","",SUMIF('6 Time log'!$B$8:$B$207,A62,'6 Time log'!$E$8:$E$207))</f>
        <v/>
      </c>
      <c r="F62" s="127">
        <f>IF(OR(B62="",D62=0),"",E62/D62)</f>
        <v/>
      </c>
      <c r="G62" s="125">
        <f>IF(B62="","",IF('3 Step map'!G62="Yes","Yes",""))</f>
        <v/>
      </c>
      <c r="H62" s="117">
        <f>IF(B62="","",IF('3 Step map'!O62="Yes","Keep with a person",IF(OR('3 Step map'!J62="Yes",'3 Step map'!K62="Yes",'3 Step map'!M62="Yes"),"Good to automate",IF(OR('3 Step map'!L62="Yes",'3 Step map'!N62="Yes"),"Look at the wait",""))))</f>
        <v/>
      </c>
      <c r="I62" s="79" t="n"/>
      <c r="J62" s="79" t="n"/>
      <c r="K62" s="79" t="n"/>
      <c r="L62" s="79" t="n"/>
      <c r="M62" s="79" t="n"/>
      <c r="N62" s="79" t="n"/>
      <c r="O62" s="79" t="n"/>
      <c r="P62">
        <f>IF(OR(B62="",E62=0),"",E62+ROW()/100000)</f>
        <v/>
      </c>
      <c r="Q62">
        <f>IF(B62="","",'3 Step map'!B62)</f>
        <v/>
      </c>
    </row>
    <row r="63" ht="24" customHeight="1">
      <c r="A63" s="88">
        <f>'3 Step map'!A63</f>
        <v/>
      </c>
      <c r="B63" s="117">
        <f>IF('3 Step map'!C63="","",'3 Step map'!C63)</f>
        <v/>
      </c>
      <c r="C63" s="125">
        <f>IF(B63="","",COUNTIF('3 Step map'!J63:O63,"Yes"))</f>
        <v/>
      </c>
      <c r="D63" s="125">
        <f>IF(B63="","",COUNTIF('6 Time log'!$B$8:$B$207,A63))</f>
        <v/>
      </c>
      <c r="E63" s="126">
        <f>IF(B63="","",SUMIF('6 Time log'!$B$8:$B$207,A63,'6 Time log'!$E$8:$E$207))</f>
        <v/>
      </c>
      <c r="F63" s="127">
        <f>IF(OR(B63="",D63=0),"",E63/D63)</f>
        <v/>
      </c>
      <c r="G63" s="125">
        <f>IF(B63="","",IF('3 Step map'!G63="Yes","Yes",""))</f>
        <v/>
      </c>
      <c r="H63" s="117">
        <f>IF(B63="","",IF('3 Step map'!O63="Yes","Keep with a person",IF(OR('3 Step map'!J63="Yes",'3 Step map'!K63="Yes",'3 Step map'!M63="Yes"),"Good to automate",IF(OR('3 Step map'!L63="Yes",'3 Step map'!N63="Yes"),"Look at the wait",""))))</f>
        <v/>
      </c>
      <c r="I63" s="79" t="n"/>
      <c r="J63" s="79" t="n"/>
      <c r="K63" s="79" t="n"/>
      <c r="L63" s="79" t="n"/>
      <c r="M63" s="79" t="n"/>
      <c r="N63" s="79" t="n"/>
      <c r="O63" s="79" t="n"/>
      <c r="P63">
        <f>IF(OR(B63="",E63=0),"",E63+ROW()/100000)</f>
        <v/>
      </c>
      <c r="Q63">
        <f>IF(B63="","",'3 Step map'!B63)</f>
        <v/>
      </c>
    </row>
    <row r="64" ht="24" customHeight="1">
      <c r="A64" s="88">
        <f>'3 Step map'!A64</f>
        <v/>
      </c>
      <c r="B64" s="117">
        <f>IF('3 Step map'!C64="","",'3 Step map'!C64)</f>
        <v/>
      </c>
      <c r="C64" s="125">
        <f>IF(B64="","",COUNTIF('3 Step map'!J64:O64,"Yes"))</f>
        <v/>
      </c>
      <c r="D64" s="125">
        <f>IF(B64="","",COUNTIF('6 Time log'!$B$8:$B$207,A64))</f>
        <v/>
      </c>
      <c r="E64" s="126">
        <f>IF(B64="","",SUMIF('6 Time log'!$B$8:$B$207,A64,'6 Time log'!$E$8:$E$207))</f>
        <v/>
      </c>
      <c r="F64" s="127">
        <f>IF(OR(B64="",D64=0),"",E64/D64)</f>
        <v/>
      </c>
      <c r="G64" s="125">
        <f>IF(B64="","",IF('3 Step map'!G64="Yes","Yes",""))</f>
        <v/>
      </c>
      <c r="H64" s="117">
        <f>IF(B64="","",IF('3 Step map'!O64="Yes","Keep with a person",IF(OR('3 Step map'!J64="Yes",'3 Step map'!K64="Yes",'3 Step map'!M64="Yes"),"Good to automate",IF(OR('3 Step map'!L64="Yes",'3 Step map'!N64="Yes"),"Look at the wait",""))))</f>
        <v/>
      </c>
      <c r="I64" s="79" t="n"/>
      <c r="J64" s="79" t="n"/>
      <c r="K64" s="79" t="n"/>
      <c r="L64" s="79" t="n"/>
      <c r="M64" s="79" t="n"/>
      <c r="N64" s="79" t="n"/>
      <c r="O64" s="79" t="n"/>
      <c r="P64">
        <f>IF(OR(B64="",E64=0),"",E64+ROW()/100000)</f>
        <v/>
      </c>
      <c r="Q64">
        <f>IF(B64="","",'3 Step map'!B64)</f>
        <v/>
      </c>
    </row>
    <row r="65" ht="24" customHeight="1">
      <c r="A65" s="88">
        <f>'3 Step map'!A65</f>
        <v/>
      </c>
      <c r="B65" s="117">
        <f>IF('3 Step map'!C65="","",'3 Step map'!C65)</f>
        <v/>
      </c>
      <c r="C65" s="125">
        <f>IF(B65="","",COUNTIF('3 Step map'!J65:O65,"Yes"))</f>
        <v/>
      </c>
      <c r="D65" s="125">
        <f>IF(B65="","",COUNTIF('6 Time log'!$B$8:$B$207,A65))</f>
        <v/>
      </c>
      <c r="E65" s="126">
        <f>IF(B65="","",SUMIF('6 Time log'!$B$8:$B$207,A65,'6 Time log'!$E$8:$E$207))</f>
        <v/>
      </c>
      <c r="F65" s="127">
        <f>IF(OR(B65="",D65=0),"",E65/D65)</f>
        <v/>
      </c>
      <c r="G65" s="125">
        <f>IF(B65="","",IF('3 Step map'!G65="Yes","Yes",""))</f>
        <v/>
      </c>
      <c r="H65" s="117">
        <f>IF(B65="","",IF('3 Step map'!O65="Yes","Keep with a person",IF(OR('3 Step map'!J65="Yes",'3 Step map'!K65="Yes",'3 Step map'!M65="Yes"),"Good to automate",IF(OR('3 Step map'!L65="Yes",'3 Step map'!N65="Yes"),"Look at the wait",""))))</f>
        <v/>
      </c>
      <c r="I65" s="79" t="n"/>
      <c r="J65" s="79" t="n"/>
      <c r="K65" s="79" t="n"/>
      <c r="L65" s="79" t="n"/>
      <c r="M65" s="79" t="n"/>
      <c r="N65" s="79" t="n"/>
      <c r="O65" s="79" t="n"/>
      <c r="P65">
        <f>IF(OR(B65="",E65=0),"",E65+ROW()/100000)</f>
        <v/>
      </c>
      <c r="Q65">
        <f>IF(B65="","",'3 Step map'!B65)</f>
        <v/>
      </c>
    </row>
    <row r="66" ht="24" customHeight="1">
      <c r="A66" s="88">
        <f>'3 Step map'!A66</f>
        <v/>
      </c>
      <c r="B66" s="117">
        <f>IF('3 Step map'!C66="","",'3 Step map'!C66)</f>
        <v/>
      </c>
      <c r="C66" s="125">
        <f>IF(B66="","",COUNTIF('3 Step map'!J66:O66,"Yes"))</f>
        <v/>
      </c>
      <c r="D66" s="125">
        <f>IF(B66="","",COUNTIF('6 Time log'!$B$8:$B$207,A66))</f>
        <v/>
      </c>
      <c r="E66" s="126">
        <f>IF(B66="","",SUMIF('6 Time log'!$B$8:$B$207,A66,'6 Time log'!$E$8:$E$207))</f>
        <v/>
      </c>
      <c r="F66" s="127">
        <f>IF(OR(B66="",D66=0),"",E66/D66)</f>
        <v/>
      </c>
      <c r="G66" s="125">
        <f>IF(B66="","",IF('3 Step map'!G66="Yes","Yes",""))</f>
        <v/>
      </c>
      <c r="H66" s="117">
        <f>IF(B66="","",IF('3 Step map'!O66="Yes","Keep with a person",IF(OR('3 Step map'!J66="Yes",'3 Step map'!K66="Yes",'3 Step map'!M66="Yes"),"Good to automate",IF(OR('3 Step map'!L66="Yes",'3 Step map'!N66="Yes"),"Look at the wait",""))))</f>
        <v/>
      </c>
      <c r="I66" s="79" t="n"/>
      <c r="J66" s="79" t="n"/>
      <c r="K66" s="79" t="n"/>
      <c r="L66" s="79" t="n"/>
      <c r="M66" s="79" t="n"/>
      <c r="N66" s="79" t="n"/>
      <c r="O66" s="79" t="n"/>
      <c r="P66">
        <f>IF(OR(B66="",E66=0),"",E66+ROW()/100000)</f>
        <v/>
      </c>
      <c r="Q66">
        <f>IF(B66="","",'3 Step map'!B66)</f>
        <v/>
      </c>
    </row>
    <row r="67" ht="24" customHeight="1">
      <c r="A67" s="88">
        <f>'3 Step map'!A67</f>
        <v/>
      </c>
      <c r="B67" s="117">
        <f>IF('3 Step map'!C67="","",'3 Step map'!C67)</f>
        <v/>
      </c>
      <c r="C67" s="125">
        <f>IF(B67="","",COUNTIF('3 Step map'!J67:O67,"Yes"))</f>
        <v/>
      </c>
      <c r="D67" s="125">
        <f>IF(B67="","",COUNTIF('6 Time log'!$B$8:$B$207,A67))</f>
        <v/>
      </c>
      <c r="E67" s="126">
        <f>IF(B67="","",SUMIF('6 Time log'!$B$8:$B$207,A67,'6 Time log'!$E$8:$E$207))</f>
        <v/>
      </c>
      <c r="F67" s="127">
        <f>IF(OR(B67="",D67=0),"",E67/D67)</f>
        <v/>
      </c>
      <c r="G67" s="125">
        <f>IF(B67="","",IF('3 Step map'!G67="Yes","Yes",""))</f>
        <v/>
      </c>
      <c r="H67" s="117">
        <f>IF(B67="","",IF('3 Step map'!O67="Yes","Keep with a person",IF(OR('3 Step map'!J67="Yes",'3 Step map'!K67="Yes",'3 Step map'!M67="Yes"),"Good to automate",IF(OR('3 Step map'!L67="Yes",'3 Step map'!N67="Yes"),"Look at the wait",""))))</f>
        <v/>
      </c>
      <c r="I67" s="79" t="n"/>
      <c r="J67" s="79" t="n"/>
      <c r="K67" s="79" t="n"/>
      <c r="L67" s="79" t="n"/>
      <c r="M67" s="79" t="n"/>
      <c r="N67" s="79" t="n"/>
      <c r="O67" s="79" t="n"/>
      <c r="P67">
        <f>IF(OR(B67="",E67=0),"",E67+ROW()/100000)</f>
        <v/>
      </c>
      <c r="Q67">
        <f>IF(B67="","",'3 Step map'!B67)</f>
        <v/>
      </c>
    </row>
  </sheetData>
  <mergeCells count="1">
    <mergeCell ref="A5:O5"/>
  </mergeCells>
  <conditionalFormatting sqref="H8:H67">
    <cfRule type="cellIs" priority="1" operator="equal" dxfId="0">
      <formula>"Good to automate"</formula>
    </cfRule>
    <cfRule type="cellIs" priority="2" operator="equal" dxfId="1">
      <formula>"Keep with a person"</formula>
    </cfRule>
    <cfRule type="cellIs" priority="3" operator="equal" dxfId="2">
      <formula>"Look at the wait"</formula>
    </cfRule>
  </conditionalFormatting>
  <conditionalFormatting sqref="I8:I67">
    <cfRule type="cellIs" priority="4" operator="equal" dxfId="0">
      <formula>"Remove it"</formula>
    </cfRule>
    <cfRule type="cellIs" priority="5" operator="equal" dxfId="7">
      <formula>"Simplify it"</formula>
    </cfRule>
    <cfRule type="cellIs" priority="6" operator="equal" dxfId="3">
      <formula>"Connect tools"</formula>
    </cfRule>
    <cfRule type="cellIs" priority="7" operator="equal" dxfId="8">
      <formula>"Automate it"</formula>
    </cfRule>
    <cfRule type="cellIs" priority="8" operator="equal" dxfId="1">
      <formula>"Keep with a person"</formula>
    </cfRule>
    <cfRule type="cellIs" priority="9" operator="equal" dxfId="5">
      <formula>"Leave as is"</formula>
    </cfRule>
  </conditionalFormatting>
  <conditionalFormatting sqref="N8:N67">
    <cfRule type="cellIs" priority="10" operator="equal" dxfId="0">
      <formula>"Done"</formula>
    </cfRule>
    <cfRule type="cellIs" priority="11" operator="equal" dxfId="2">
      <formula>"In progress"</formula>
    </cfRule>
    <cfRule type="cellIs" priority="12" operator="equal" dxfId="5">
      <formula>"Not started"</formula>
    </cfRule>
  </conditionalFormatting>
  <conditionalFormatting sqref="G8:G67">
    <cfRule type="cellIs" priority="13" operator="equal" dxfId="1">
      <formula>"Yes"</formula>
    </cfRule>
  </conditionalFormatting>
  <conditionalFormatting sqref="E8:E67">
    <cfRule type="dataBar" priority="14">
      <dataBar showValue="1">
        <cfvo type="num" val="0"/>
        <cfvo type="max"/>
        <color rgb="00A7D08C"/>
      </dataBar>
    </cfRule>
  </conditionalFormatting>
  <dataValidations count="2">
    <dataValidation sqref="I8:I67" showDropDown="0" showInputMessage="0" showErrorMessage="0" allowBlank="1" errorTitle="Not on the list" error="Pick from the list, or leave it blank." type="list">
      <formula1>"Remove it,Simplify it,Connect tools,Automate it,Keep with a person,Leave as is"</formula1>
    </dataValidation>
    <dataValidation sqref="N8:N67" showDropDown="0" showInputMessage="0" showErrorMessage="0" allowBlank="1" errorTitle="Not on the list" error="Pick from the list, or leave it blank." type="list">
      <formula1>"Not started,In progress,Done"</formula1>
    </dataValidation>
  </dataValidations>
  <hyperlinks>
    <hyperlink ref="O1" location="'Start here'!A1" display="← Contents"/>
    <hyperlink xmlns:r="http://schemas.openxmlformats.org/officeDocument/2006/relationships" ref="O2" r:id="rId1"/>
    <hyperlink xmlns:r="http://schemas.openxmlformats.org/officeDocument/2006/relationships" ref="O3" r:id="rId2"/>
  </hyperlinks>
  <pageMargins left="0.75" right="0.75" top="1" bottom="1" header="0.5" footer="0.5"/>
  <pageSetup orientation="landscape" fitToHeight="0" fitToWidth="1"/>
</worksheet>
</file>

<file path=xl/worksheets/sheet10.xml><?xml version="1.0" encoding="utf-8"?>
<worksheet xmlns="http://schemas.openxmlformats.org/spreadsheetml/2006/main">
  <sheetPr>
    <tabColor rgb="001F3A4D"/>
    <outlinePr summaryBelow="1" summaryRight="1"/>
    <pageSetUpPr fitToPage="1"/>
  </sheetPr>
  <dimension ref="A1:N74"/>
  <sheetViews>
    <sheetView showGridLines="0" workbookViewId="0">
      <selection activeCell="A1" sqref="A1"/>
    </sheetView>
  </sheetViews>
  <sheetFormatPr baseColWidth="8" defaultRowHeight="15"/>
  <cols>
    <col width="2.5"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2.5" customWidth="1" min="14" max="14"/>
  </cols>
  <sheetData>
    <row r="1" ht="24" customHeight="1">
      <c r="A1" s="1">
        <f>IF('Start here'!$C$5="","Your organization",'Start here'!$C$5)&amp;"   ·   Workflow Mapping Workbook"</f>
        <v/>
      </c>
      <c r="B1" s="3" t="n"/>
      <c r="C1" s="3" t="n"/>
      <c r="D1" s="3" t="n"/>
      <c r="E1" s="3" t="n"/>
      <c r="F1" s="3" t="n"/>
      <c r="G1" s="3" t="n"/>
      <c r="H1" s="3" t="n"/>
      <c r="I1" s="3" t="n"/>
      <c r="J1" s="3" t="n"/>
      <c r="K1" s="3" t="n"/>
      <c r="L1" s="33" t="inlineStr">
        <is>
          <t>← Contents</t>
        </is>
      </c>
      <c r="N1" s="3" t="n"/>
    </row>
    <row r="2" ht="36" customHeight="1">
      <c r="A2" s="5" t="inlineStr">
        <is>
          <t>Dashboard</t>
        </is>
      </c>
      <c r="B2" s="3" t="n"/>
      <c r="C2" s="3" t="n"/>
      <c r="D2" s="3" t="n"/>
      <c r="E2" s="3" t="n"/>
      <c r="F2" s="3" t="n"/>
      <c r="G2" s="3" t="n"/>
      <c r="H2" s="3" t="n"/>
      <c r="I2" s="3" t="n"/>
      <c r="J2" s="3" t="n"/>
      <c r="K2" s="3" t="n"/>
      <c r="L2" s="7" t="inlineStr">
        <is>
          <t>Open the free guide ↗</t>
        </is>
      </c>
      <c r="M2" s="34" t="n"/>
      <c r="N2" s="3" t="n"/>
    </row>
    <row r="3" ht="26" customHeight="1">
      <c r="A3" s="8" t="inlineStr">
        <is>
          <t>Example (fictional volunteer program)   ·   Meeting 2   ·   See where the time goes</t>
        </is>
      </c>
      <c r="B3" s="3" t="n"/>
      <c r="C3" s="3" t="n"/>
      <c r="D3" s="3" t="n"/>
      <c r="E3" s="3" t="n"/>
      <c r="F3" s="3" t="n"/>
      <c r="G3" s="3" t="n"/>
      <c r="H3" s="3" t="n"/>
      <c r="I3" s="3" t="n"/>
      <c r="J3" s="3" t="n"/>
      <c r="K3" s="3" t="n"/>
      <c r="L3" s="7" t="inlineStr">
        <is>
          <t>Book a free assessment ↗</t>
        </is>
      </c>
      <c r="M3" s="34" t="n"/>
      <c r="N3" s="3" t="n"/>
    </row>
    <row r="4" ht="12" customHeight="1"/>
    <row r="5" ht="22" customHeight="1">
      <c r="B5" s="35" t="inlineStr">
        <is>
          <t>Everything on this tab fills in on its own from the Step map, the Time log and Findings and fixes, so there's nothing to type here.</t>
        </is>
      </c>
    </row>
    <row r="6" ht="14" customHeight="1"/>
    <row r="7" ht="22" customHeight="1">
      <c r="B7" s="36" t="inlineStr">
        <is>
          <t>STEPS ON THE MAP</t>
        </is>
      </c>
      <c r="C7" s="3" t="n"/>
      <c r="D7" s="37" t="inlineStr">
        <is>
          <t>GOOD TO AUTOMATE</t>
        </is>
      </c>
      <c r="E7" s="38" t="n"/>
      <c r="F7" s="39" t="inlineStr">
        <is>
          <t>WHERE WORK WAITS</t>
        </is>
      </c>
      <c r="G7" s="40" t="n"/>
      <c r="H7" s="41" t="inlineStr">
        <is>
          <t>PERSONAL INFO</t>
        </is>
      </c>
      <c r="I7" s="42" t="n"/>
      <c r="J7" s="43" t="inlineStr">
        <is>
          <t>MINUTES LOGGED</t>
        </is>
      </c>
      <c r="K7" s="44" t="n"/>
      <c r="L7" s="45" t="inlineStr">
        <is>
          <t>HOURS A MONTH</t>
        </is>
      </c>
      <c r="M7" s="46" t="n"/>
    </row>
    <row r="8" ht="44" customHeight="1">
      <c r="B8" s="47">
        <f>$D$53</f>
        <v/>
      </c>
      <c r="C8" s="3" t="n"/>
      <c r="D8" s="48">
        <f>$D$54</f>
        <v/>
      </c>
      <c r="E8" s="38" t="n"/>
      <c r="F8" s="49">
        <f>$D$55</f>
        <v/>
      </c>
      <c r="G8" s="40" t="n"/>
      <c r="H8" s="50">
        <f>$D$56</f>
        <v/>
      </c>
      <c r="I8" s="42" t="n"/>
      <c r="J8" s="51">
        <f>$D$57</f>
        <v/>
      </c>
      <c r="K8" s="44" t="n"/>
      <c r="L8" s="52">
        <f>$D$59</f>
        <v/>
      </c>
      <c r="M8" s="46" t="n"/>
    </row>
    <row r="9" ht="24" customHeight="1">
      <c r="B9" s="53">
        <f>"from the Step map"</f>
        <v/>
      </c>
      <c r="C9" s="3" t="n"/>
      <c r="D9" s="54">
        <f>"retyped, pasted or reminded"</f>
        <v/>
      </c>
      <c r="E9" s="38" t="n"/>
      <c r="F9" s="55">
        <f>"steps marked Waiting"</f>
        <v/>
      </c>
      <c r="G9" s="40" t="n"/>
      <c r="H9" s="56">
        <f>"steps that touch it"</f>
        <v/>
      </c>
      <c r="I9" s="42" t="n"/>
      <c r="J9" s="57">
        <f>"over "&amp;$D$58&amp;" days in the log"</f>
        <v/>
      </c>
      <c r="K9" s="44" t="n"/>
      <c r="L9" s="58">
        <f>"estimated from the log"</f>
        <v/>
      </c>
      <c r="M9" s="46" t="n"/>
    </row>
    <row r="10" ht="14" customHeight="1"/>
    <row r="11" ht="26" customHeight="1">
      <c r="B11" s="13" t="inlineStr">
        <is>
          <t>WHERE THE TIME GOES</t>
        </is>
      </c>
      <c r="C11" s="14" t="n"/>
      <c r="D11" s="14" t="n"/>
      <c r="E11" s="14" t="n"/>
      <c r="F11" s="14" t="n"/>
      <c r="G11" s="14" t="n"/>
      <c r="H11" s="13" t="inlineStr">
        <is>
          <t>WHAT THE WORKBOOK SUGGESTS</t>
        </is>
      </c>
      <c r="I11" s="14" t="n"/>
      <c r="J11" s="14" t="n"/>
      <c r="K11" s="14" t="n"/>
      <c r="L11" s="14" t="n"/>
      <c r="M11" s="14" t="n"/>
    </row>
    <row r="30" ht="26" customHeight="1">
      <c r="B30" s="13" t="inlineStr">
        <is>
          <t>WHAT THE TEAM DECIDED</t>
        </is>
      </c>
      <c r="C30" s="14" t="n"/>
      <c r="D30" s="14" t="n"/>
      <c r="E30" s="14" t="n"/>
      <c r="F30" s="14" t="n"/>
      <c r="G30" s="14" t="n"/>
      <c r="H30" s="13" t="inlineStr">
        <is>
          <t>STEPS THAT TAKE THE MOST TIME</t>
        </is>
      </c>
      <c r="I30" s="14" t="n"/>
      <c r="J30" s="14" t="n"/>
      <c r="K30" s="14" t="n"/>
      <c r="L30" s="14" t="n"/>
      <c r="M30" s="14" t="n"/>
    </row>
    <row r="31">
      <c r="H31" s="59" t="inlineStr">
        <is>
          <t>Step #</t>
        </is>
      </c>
      <c r="I31" s="59" t="inlineStr">
        <is>
          <t>What happens</t>
        </is>
      </c>
      <c r="K31" s="59" t="inlineStr">
        <is>
          <t>Minutes</t>
        </is>
      </c>
      <c r="L31" s="59" t="inlineStr">
        <is>
          <t>Suggestion</t>
        </is>
      </c>
    </row>
    <row r="32" ht="34" customHeight="1">
      <c r="H32" s="60">
        <f>IFERROR(INDEX('Example 7 Findings and fixes'!$A$8:$A$67,MATCH(LARGE('Example 7 Findings and fixes'!$P$8:$P$67,1),'Example 7 Findings and fixes'!$P$8:$P$67,0)),"")</f>
        <v/>
      </c>
      <c r="I32" s="17">
        <f>IFERROR(INDEX('Example 7 Findings and fixes'!$B$8:$B$67,MATCH(LARGE('Example 7 Findings and fixes'!$P$8:$P$67,1),'Example 7 Findings and fixes'!$P$8:$P$67,0)),"")</f>
        <v/>
      </c>
      <c r="J32" s="17" t="n"/>
      <c r="K32" s="61">
        <f>IFERROR(INDEX('Example 7 Findings and fixes'!$E$8:$E$67,MATCH(LARGE('Example 7 Findings and fixes'!$P$8:$P$67,1),'Example 7 Findings and fixes'!$P$8:$P$67,0)),"")</f>
        <v/>
      </c>
      <c r="L32" s="17">
        <f>IFERROR(INDEX('Example 7 Findings and fixes'!$H$8:$H$67,MATCH(LARGE('Example 7 Findings and fixes'!$P$8:$P$67,1),'Example 7 Findings and fixes'!$P$8:$P$67,0)),"")</f>
        <v/>
      </c>
      <c r="M32" s="17" t="n"/>
    </row>
    <row r="33" ht="34" customHeight="1">
      <c r="H33" s="60">
        <f>IFERROR(INDEX('Example 7 Findings and fixes'!$A$8:$A$67,MATCH(LARGE('Example 7 Findings and fixes'!$P$8:$P$67,2),'Example 7 Findings and fixes'!$P$8:$P$67,0)),"")</f>
        <v/>
      </c>
      <c r="I33" s="17">
        <f>IFERROR(INDEX('Example 7 Findings and fixes'!$B$8:$B$67,MATCH(LARGE('Example 7 Findings and fixes'!$P$8:$P$67,2),'Example 7 Findings and fixes'!$P$8:$P$67,0)),"")</f>
        <v/>
      </c>
      <c r="J33" s="17" t="n"/>
      <c r="K33" s="61">
        <f>IFERROR(INDEX('Example 7 Findings and fixes'!$E$8:$E$67,MATCH(LARGE('Example 7 Findings and fixes'!$P$8:$P$67,2),'Example 7 Findings and fixes'!$P$8:$P$67,0)),"")</f>
        <v/>
      </c>
      <c r="L33" s="17">
        <f>IFERROR(INDEX('Example 7 Findings and fixes'!$H$8:$H$67,MATCH(LARGE('Example 7 Findings and fixes'!$P$8:$P$67,2),'Example 7 Findings and fixes'!$P$8:$P$67,0)),"")</f>
        <v/>
      </c>
      <c r="M33" s="17" t="n"/>
    </row>
    <row r="34" ht="34" customHeight="1">
      <c r="H34" s="60">
        <f>IFERROR(INDEX('Example 7 Findings and fixes'!$A$8:$A$67,MATCH(LARGE('Example 7 Findings and fixes'!$P$8:$P$67,3),'Example 7 Findings and fixes'!$P$8:$P$67,0)),"")</f>
        <v/>
      </c>
      <c r="I34" s="17">
        <f>IFERROR(INDEX('Example 7 Findings and fixes'!$B$8:$B$67,MATCH(LARGE('Example 7 Findings and fixes'!$P$8:$P$67,3),'Example 7 Findings and fixes'!$P$8:$P$67,0)),"")</f>
        <v/>
      </c>
      <c r="J34" s="17" t="n"/>
      <c r="K34" s="61">
        <f>IFERROR(INDEX('Example 7 Findings and fixes'!$E$8:$E$67,MATCH(LARGE('Example 7 Findings and fixes'!$P$8:$P$67,3),'Example 7 Findings and fixes'!$P$8:$P$67,0)),"")</f>
        <v/>
      </c>
      <c r="L34" s="17">
        <f>IFERROR(INDEX('Example 7 Findings and fixes'!$H$8:$H$67,MATCH(LARGE('Example 7 Findings and fixes'!$P$8:$P$67,3),'Example 7 Findings and fixes'!$P$8:$P$67,0)),"")</f>
        <v/>
      </c>
      <c r="M34" s="17" t="n"/>
    </row>
    <row r="35" ht="34" customHeight="1">
      <c r="H35" s="60">
        <f>IFERROR(INDEX('Example 7 Findings and fixes'!$A$8:$A$67,MATCH(LARGE('Example 7 Findings and fixes'!$P$8:$P$67,4),'Example 7 Findings and fixes'!$P$8:$P$67,0)),"")</f>
        <v/>
      </c>
      <c r="I35" s="17">
        <f>IFERROR(INDEX('Example 7 Findings and fixes'!$B$8:$B$67,MATCH(LARGE('Example 7 Findings and fixes'!$P$8:$P$67,4),'Example 7 Findings and fixes'!$P$8:$P$67,0)),"")</f>
        <v/>
      </c>
      <c r="J35" s="17" t="n"/>
      <c r="K35" s="61">
        <f>IFERROR(INDEX('Example 7 Findings and fixes'!$E$8:$E$67,MATCH(LARGE('Example 7 Findings and fixes'!$P$8:$P$67,4),'Example 7 Findings and fixes'!$P$8:$P$67,0)),"")</f>
        <v/>
      </c>
      <c r="L35" s="17">
        <f>IFERROR(INDEX('Example 7 Findings and fixes'!$H$8:$H$67,MATCH(LARGE('Example 7 Findings and fixes'!$P$8:$P$67,4),'Example 7 Findings and fixes'!$P$8:$P$67,0)),"")</f>
        <v/>
      </c>
      <c r="M35" s="17" t="n"/>
    </row>
    <row r="36" ht="34" customHeight="1">
      <c r="H36" s="60">
        <f>IFERROR(INDEX('Example 7 Findings and fixes'!$A$8:$A$67,MATCH(LARGE('Example 7 Findings and fixes'!$P$8:$P$67,5),'Example 7 Findings and fixes'!$P$8:$P$67,0)),"")</f>
        <v/>
      </c>
      <c r="I36" s="17">
        <f>IFERROR(INDEX('Example 7 Findings and fixes'!$B$8:$B$67,MATCH(LARGE('Example 7 Findings and fixes'!$P$8:$P$67,5),'Example 7 Findings and fixes'!$P$8:$P$67,0)),"")</f>
        <v/>
      </c>
      <c r="J36" s="17" t="n"/>
      <c r="K36" s="61">
        <f>IFERROR(INDEX('Example 7 Findings and fixes'!$E$8:$E$67,MATCH(LARGE('Example 7 Findings and fixes'!$P$8:$P$67,5),'Example 7 Findings and fixes'!$P$8:$P$67,0)),"")</f>
        <v/>
      </c>
      <c r="L36" s="17">
        <f>IFERROR(INDEX('Example 7 Findings and fixes'!$H$8:$H$67,MATCH(LARGE('Example 7 Findings and fixes'!$P$8:$P$67,5),'Example 7 Findings and fixes'!$P$8:$P$67,0)),"")</f>
        <v/>
      </c>
      <c r="M36" s="17" t="n"/>
    </row>
    <row r="38">
      <c r="H38" s="62" t="inlineStr">
        <is>
          <t>Steps appear here once the Time log has minutes for them.</t>
        </is>
      </c>
    </row>
    <row r="50" ht="26" customHeight="1">
      <c r="B50" s="13" t="inlineStr">
        <is>
          <t>NUMBERS BEHIND THE CHARTS</t>
        </is>
      </c>
      <c r="C50" s="14" t="n"/>
      <c r="D50" s="14" t="n"/>
      <c r="E50" s="14" t="n"/>
      <c r="F50" s="14" t="n"/>
      <c r="G50" s="14" t="n"/>
      <c r="H50" s="14" t="n"/>
      <c r="I50" s="14" t="n"/>
      <c r="J50" s="14" t="n"/>
      <c r="K50" s="14" t="n"/>
      <c r="L50" s="14" t="n"/>
      <c r="M50" s="14" t="n"/>
    </row>
    <row r="51">
      <c r="B51" s="62" t="inlineStr">
        <is>
          <t>These fill in on their own, and the tiles and charts above read from them.</t>
        </is>
      </c>
    </row>
    <row r="53">
      <c r="B53" s="63" t="inlineStr">
        <is>
          <t>Steps on the map</t>
        </is>
      </c>
      <c r="C53" s="64" t="n"/>
      <c r="D53" s="65">
        <f>COUNTA('Example 3 Step map'!$C$8:$C$67)</f>
        <v/>
      </c>
    </row>
    <row r="54">
      <c r="B54" s="63" t="inlineStr">
        <is>
          <t>Steps that look good to automate</t>
        </is>
      </c>
      <c r="C54" s="64" t="n"/>
      <c r="D54" s="65">
        <f>COUNTIF('Example 7 Findings and fixes'!$H$8:$H$67,"Good to automate")</f>
        <v/>
      </c>
    </row>
    <row r="55">
      <c r="B55" s="63" t="inlineStr">
        <is>
          <t>Steps where work waits</t>
        </is>
      </c>
      <c r="C55" s="64" t="n"/>
      <c r="D55" s="65">
        <f>COUNTIF('Example 3 Step map'!$L$8:$L$67,"Yes")</f>
        <v/>
      </c>
    </row>
    <row r="56">
      <c r="B56" s="63" t="inlineStr">
        <is>
          <t>Steps that touch personal information</t>
        </is>
      </c>
      <c r="C56" s="64" t="n"/>
      <c r="D56" s="65">
        <f>COUNTIF('Example 3 Step map'!$G$8:$G$67,"Yes")</f>
        <v/>
      </c>
    </row>
    <row r="57">
      <c r="B57" s="63" t="inlineStr">
        <is>
          <t>Minutes logged so far</t>
        </is>
      </c>
      <c r="C57" s="64" t="n"/>
      <c r="D57" s="66">
        <f>SUM('Example 6 Time log'!$E$8:$E$207)</f>
        <v/>
      </c>
    </row>
    <row r="58">
      <c r="B58" s="63" t="inlineStr">
        <is>
          <t>Days covered by the log</t>
        </is>
      </c>
      <c r="C58" s="64" t="n"/>
      <c r="D58" s="65">
        <f>IF(COUNT('Example 6 Time log'!$A$8:$A$207)=0,0,MAX('Example 6 Time log'!$A$8:$A$207)-MIN('Example 6 Time log'!$A$8:$A$207)+1)</f>
        <v/>
      </c>
    </row>
    <row r="59">
      <c r="B59" s="63" t="inlineStr">
        <is>
          <t>Estimated hours per month</t>
        </is>
      </c>
      <c r="C59" s="64" t="n"/>
      <c r="D59" s="67">
        <f>IF(D58=0,0,D57/D58*30/60)</f>
        <v/>
      </c>
    </row>
    <row r="62">
      <c r="B62" s="68" t="inlineStr">
        <is>
          <t>Stage</t>
        </is>
      </c>
      <c r="C62" s="68" t="inlineStr">
        <is>
          <t>Minutes</t>
        </is>
      </c>
      <c r="E62" s="68" t="inlineStr">
        <is>
          <t>Suggestion</t>
        </is>
      </c>
      <c r="F62" s="68" t="inlineStr">
        <is>
          <t>Steps</t>
        </is>
      </c>
      <c r="H62" s="68" t="inlineStr">
        <is>
          <t>Our decision</t>
        </is>
      </c>
      <c r="I62" s="68" t="inlineStr">
        <is>
          <t>Steps</t>
        </is>
      </c>
    </row>
    <row r="63">
      <c r="B63" s="63">
        <f>IF('Example 2 Stages'!B8="","",'Example 2 Stages'!B8)</f>
        <v/>
      </c>
      <c r="C63" s="69">
        <f>IF(B63="","",SUMIF('Example 7 Findings and fixes'!$Q$8:$Q$67,B63,'Example 7 Findings and fixes'!$E$8:$E$67))</f>
        <v/>
      </c>
      <c r="E63" s="63" t="inlineStr">
        <is>
          <t>Good to automate</t>
        </is>
      </c>
      <c r="F63" s="69">
        <f>COUNTIF('Example 7 Findings and fixes'!$H$8:$H$67,E63)</f>
        <v/>
      </c>
      <c r="H63" s="63" t="inlineStr">
        <is>
          <t>Remove it</t>
        </is>
      </c>
      <c r="I63" s="69">
        <f>COUNTIF('Example 7 Findings and fixes'!$I$8:$I$67,H63)</f>
        <v/>
      </c>
    </row>
    <row r="64">
      <c r="B64" s="63">
        <f>IF('Example 2 Stages'!B9="","",'Example 2 Stages'!B9)</f>
        <v/>
      </c>
      <c r="C64" s="69">
        <f>IF(B64="","",SUMIF('Example 7 Findings and fixes'!$Q$8:$Q$67,B64,'Example 7 Findings and fixes'!$E$8:$E$67))</f>
        <v/>
      </c>
      <c r="E64" s="63" t="inlineStr">
        <is>
          <t>Look at the wait</t>
        </is>
      </c>
      <c r="F64" s="69">
        <f>COUNTIF('Example 7 Findings and fixes'!$H$8:$H$67,E64)</f>
        <v/>
      </c>
      <c r="H64" s="63" t="inlineStr">
        <is>
          <t>Simplify it</t>
        </is>
      </c>
      <c r="I64" s="69">
        <f>COUNTIF('Example 7 Findings and fixes'!$I$8:$I$67,H64)</f>
        <v/>
      </c>
    </row>
    <row r="65">
      <c r="B65" s="63">
        <f>IF('Example 2 Stages'!B10="","",'Example 2 Stages'!B10)</f>
        <v/>
      </c>
      <c r="C65" s="69">
        <f>IF(B65="","",SUMIF('Example 7 Findings and fixes'!$Q$8:$Q$67,B65,'Example 7 Findings and fixes'!$E$8:$E$67))</f>
        <v/>
      </c>
      <c r="E65" s="63" t="inlineStr">
        <is>
          <t>Keep with a person</t>
        </is>
      </c>
      <c r="F65" s="69">
        <f>COUNTIF('Example 7 Findings and fixes'!$H$8:$H$67,E65)</f>
        <v/>
      </c>
      <c r="H65" s="63" t="inlineStr">
        <is>
          <t>Connect tools</t>
        </is>
      </c>
      <c r="I65" s="69">
        <f>COUNTIF('Example 7 Findings and fixes'!$I$8:$I$67,H65)</f>
        <v/>
      </c>
    </row>
    <row r="66">
      <c r="B66" s="63">
        <f>IF('Example 2 Stages'!B11="","",'Example 2 Stages'!B11)</f>
        <v/>
      </c>
      <c r="C66" s="69">
        <f>IF(B66="","",SUMIF('Example 7 Findings and fixes'!$Q$8:$Q$67,B66,'Example 7 Findings and fixes'!$E$8:$E$67))</f>
        <v/>
      </c>
      <c r="E66" s="63" t="inlineStr">
        <is>
          <t>No suggestion</t>
        </is>
      </c>
      <c r="F66" s="69">
        <f>MAX(0,$D$53-SUM(F63:F65))</f>
        <v/>
      </c>
      <c r="H66" s="63" t="inlineStr">
        <is>
          <t>Automate it</t>
        </is>
      </c>
      <c r="I66" s="69">
        <f>COUNTIF('Example 7 Findings and fixes'!$I$8:$I$67,H66)</f>
        <v/>
      </c>
    </row>
    <row r="67">
      <c r="B67" s="63">
        <f>IF('Example 2 Stages'!B12="","",'Example 2 Stages'!B12)</f>
        <v/>
      </c>
      <c r="C67" s="69">
        <f>IF(B67="","",SUMIF('Example 7 Findings and fixes'!$Q$8:$Q$67,B67,'Example 7 Findings and fixes'!$E$8:$E$67))</f>
        <v/>
      </c>
      <c r="H67" s="63" t="inlineStr">
        <is>
          <t>Keep with a person</t>
        </is>
      </c>
      <c r="I67" s="69">
        <f>COUNTIF('Example 7 Findings and fixes'!$I$8:$I$67,H67)</f>
        <v/>
      </c>
    </row>
    <row r="68">
      <c r="B68" s="63">
        <f>IF('Example 2 Stages'!B13="","",'Example 2 Stages'!B13)</f>
        <v/>
      </c>
      <c r="C68" s="69">
        <f>IF(B68="","",SUMIF('Example 7 Findings and fixes'!$Q$8:$Q$67,B68,'Example 7 Findings and fixes'!$E$8:$E$67))</f>
        <v/>
      </c>
      <c r="H68" s="63" t="inlineStr">
        <is>
          <t>Leave as is</t>
        </is>
      </c>
      <c r="I68" s="69">
        <f>COUNTIF('Example 7 Findings and fixes'!$I$8:$I$67,H68)</f>
        <v/>
      </c>
    </row>
    <row r="69">
      <c r="B69" s="63">
        <f>IF('Example 2 Stages'!B14="","",'Example 2 Stages'!B14)</f>
        <v/>
      </c>
      <c r="C69" s="69">
        <f>IF(B69="","",SUMIF('Example 7 Findings and fixes'!$Q$8:$Q$67,B69,'Example 7 Findings and fixes'!$E$8:$E$67))</f>
        <v/>
      </c>
      <c r="H69" s="63" t="inlineStr">
        <is>
          <t>Not decided yet</t>
        </is>
      </c>
      <c r="I69" s="69">
        <f>MAX(0,$D$53-SUM(I63:I68))</f>
        <v/>
      </c>
    </row>
    <row r="70">
      <c r="B70" s="63">
        <f>IF('Example 2 Stages'!B15="","",'Example 2 Stages'!B15)</f>
        <v/>
      </c>
      <c r="C70" s="69">
        <f>IF(B70="","",SUMIF('Example 7 Findings and fixes'!$Q$8:$Q$67,B70,'Example 7 Findings and fixes'!$E$8:$E$67))</f>
        <v/>
      </c>
    </row>
    <row r="71">
      <c r="B71" s="63">
        <f>IF('Example 2 Stages'!B16="","",'Example 2 Stages'!B16)</f>
        <v/>
      </c>
      <c r="C71" s="69">
        <f>IF(B71="","",SUMIF('Example 7 Findings and fixes'!$Q$8:$Q$67,B71,'Example 7 Findings and fixes'!$E$8:$E$67))</f>
        <v/>
      </c>
    </row>
    <row r="72">
      <c r="B72" s="63">
        <f>IF('Example 2 Stages'!B17="","",'Example 2 Stages'!B17)</f>
        <v/>
      </c>
      <c r="C72" s="69">
        <f>IF(B72="","",SUMIF('Example 7 Findings and fixes'!$Q$8:$Q$67,B72,'Example 7 Findings and fixes'!$E$8:$E$67))</f>
        <v/>
      </c>
    </row>
    <row r="73">
      <c r="B73" s="63">
        <f>IF('Example 2 Stages'!B18="","",'Example 2 Stages'!B18)</f>
        <v/>
      </c>
      <c r="C73" s="69">
        <f>IF(B73="","",SUMIF('Example 7 Findings and fixes'!$Q$8:$Q$67,B73,'Example 7 Findings and fixes'!$E$8:$E$67))</f>
        <v/>
      </c>
    </row>
    <row r="74">
      <c r="B74" s="63">
        <f>IF('Example 2 Stages'!B19="","",'Example 2 Stages'!B19)</f>
        <v/>
      </c>
      <c r="C74" s="69">
        <f>IF(B74="","",SUMIF('Example 7 Findings and fixes'!$Q$8:$Q$67,B74,'Example 7 Findings and fixes'!$E$8:$E$67))</f>
        <v/>
      </c>
    </row>
  </sheetData>
  <mergeCells count="41">
    <mergeCell ref="L2:M2"/>
    <mergeCell ref="I34:J34"/>
    <mergeCell ref="B54:C54"/>
    <mergeCell ref="L7:M7"/>
    <mergeCell ref="B7:C7"/>
    <mergeCell ref="B59:C59"/>
    <mergeCell ref="L32:M32"/>
    <mergeCell ref="I36:J36"/>
    <mergeCell ref="B56:C56"/>
    <mergeCell ref="H9:I9"/>
    <mergeCell ref="F7:G7"/>
    <mergeCell ref="B58:C58"/>
    <mergeCell ref="J9:K9"/>
    <mergeCell ref="L3:M3"/>
    <mergeCell ref="I32:J32"/>
    <mergeCell ref="L33:M33"/>
    <mergeCell ref="B57:C57"/>
    <mergeCell ref="B8:C8"/>
    <mergeCell ref="L8:M8"/>
    <mergeCell ref="B53:C53"/>
    <mergeCell ref="F8:G8"/>
    <mergeCell ref="L35:M35"/>
    <mergeCell ref="D7:E7"/>
    <mergeCell ref="B5:M5"/>
    <mergeCell ref="H7:I7"/>
    <mergeCell ref="J7:K7"/>
    <mergeCell ref="I33:J33"/>
    <mergeCell ref="L1:M1"/>
    <mergeCell ref="B9:C9"/>
    <mergeCell ref="L31:M31"/>
    <mergeCell ref="D9:E9"/>
    <mergeCell ref="F9:G9"/>
    <mergeCell ref="L9:M9"/>
    <mergeCell ref="D8:E8"/>
    <mergeCell ref="B55:C55"/>
    <mergeCell ref="I35:J35"/>
    <mergeCell ref="L34:M34"/>
    <mergeCell ref="I31:J31"/>
    <mergeCell ref="H8:I8"/>
    <mergeCell ref="L36:M36"/>
    <mergeCell ref="J8:K8"/>
  </mergeCells>
  <conditionalFormatting sqref="L32:M36">
    <cfRule type="cellIs" priority="1" operator="equal" dxfId="0">
      <formula>"Good to automate"</formula>
    </cfRule>
    <cfRule type="cellIs" priority="2" operator="equal" dxfId="1">
      <formula>"Keep with a person"</formula>
    </cfRule>
    <cfRule type="cellIs" priority="3" operator="equal" dxfId="2">
      <formula>"Look at the wait"</formula>
    </cfRule>
  </conditionalFormatting>
  <hyperlinks>
    <hyperlink ref="L1" location="'Start here'!A1" display="← Contents"/>
    <hyperlink xmlns:r="http://schemas.openxmlformats.org/officeDocument/2006/relationships" ref="L2" r:id="rId1"/>
    <hyperlink xmlns:r="http://schemas.openxmlformats.org/officeDocument/2006/relationships" ref="L3" r:id="rId2"/>
  </hyperlinks>
  <pageMargins left="0.75" right="0.75" top="1" bottom="1" header="0.5" footer="0.5"/>
  <pageSetup orientation="landscape" fitToHeight="0" fitToWidth="1"/>
  <drawing xmlns:r="http://schemas.openxmlformats.org/officeDocument/2006/relationships" r:id="rId3"/>
</worksheet>
</file>

<file path=xl/worksheets/sheet11.xml><?xml version="1.0" encoding="utf-8"?>
<worksheet xmlns="http://schemas.openxmlformats.org/spreadsheetml/2006/main">
  <sheetPr>
    <tabColor rgb="00E07A3F"/>
    <outlinePr summaryBelow="1" summaryRight="1"/>
    <pageSetUpPr fitToPage="1"/>
  </sheetPr>
  <dimension ref="A1:C18"/>
  <sheetViews>
    <sheetView showGridLines="0" workbookViewId="0">
      <pane ySplit="7" topLeftCell="A8" activePane="bottomLeft" state="frozen"/>
      <selection pane="bottomLeft" activeCell="A1" sqref="A1"/>
    </sheetView>
  </sheetViews>
  <sheetFormatPr baseColWidth="8" defaultRowHeight="15"/>
  <cols>
    <col width="34" customWidth="1" min="1" max="1"/>
    <col width="82" customWidth="1" min="2" max="2"/>
    <col width="48" customWidth="1" min="3" max="3"/>
  </cols>
  <sheetData>
    <row r="1" ht="24" customHeight="1">
      <c r="A1" s="70">
        <f>IF('Start here'!$C$5="","Your organization",'Start here'!$C$5)&amp;"   ·   Workflow Mapping Workbook"</f>
        <v/>
      </c>
      <c r="B1" s="71" t="n"/>
      <c r="C1" s="72" t="inlineStr">
        <is>
          <t>← Contents</t>
        </is>
      </c>
    </row>
    <row r="2" ht="36" customHeight="1">
      <c r="A2" s="73" t="inlineStr">
        <is>
          <t>Workflow card</t>
        </is>
      </c>
      <c r="B2" s="71" t="n"/>
      <c r="C2" s="74" t="inlineStr">
        <is>
          <t>Open the free guide ↗</t>
        </is>
      </c>
    </row>
    <row r="3" ht="26" customHeight="1">
      <c r="A3" s="75" t="inlineStr">
        <is>
          <t>Example (fictional volunteer program)   ·   Meeting 1   ·   Write it down</t>
        </is>
      </c>
      <c r="B3" s="71" t="n"/>
      <c r="C3" s="74" t="inlineStr">
        <is>
          <t>Book a free assessment ↗</t>
        </is>
      </c>
    </row>
    <row r="4" ht="12" customHeight="1"/>
    <row r="5" ht="32" customHeight="1">
      <c r="A5" s="76" t="inlineStr">
        <is>
          <t>Describe the whole workflow in a few lines before you map the steps. The end point is when the work is truly finished, including any follow-up.</t>
        </is>
      </c>
    </row>
    <row r="6" ht="10" customHeight="1"/>
    <row r="7" ht="36" customHeight="1">
      <c r="A7" s="77" t="inlineStr">
        <is>
          <t>Question</t>
        </is>
      </c>
      <c r="B7" s="77" t="inlineStr">
        <is>
          <t>Your answer</t>
        </is>
      </c>
      <c r="C7" s="77" t="inlineStr">
        <is>
          <t>Tip</t>
        </is>
      </c>
    </row>
    <row r="8" ht="36" customHeight="1">
      <c r="A8" s="78" t="inlineStr">
        <is>
          <t>Workflow name</t>
        </is>
      </c>
      <c r="B8" s="79" t="inlineStr">
        <is>
          <t>Volunteers for the fall food drive, from the first ask to the last thank-you (fictional: Harbor Community Hub)</t>
        </is>
      </c>
      <c r="C8" s="80" t="inlineStr">
        <is>
          <t>Name it the way your team talks about it.</t>
        </is>
      </c>
    </row>
    <row r="9" ht="36" customHeight="1">
      <c r="A9" s="78" t="inlineStr">
        <is>
          <t>Why we're mapping it</t>
        </is>
      </c>
      <c r="B9" s="79" t="inlineStr">
        <is>
          <t>Recruiting and keeping volunteers takes the coordinator most of the week, sign-ups get retyped twice, and mileage claims sometimes take a month to pay.</t>
        </is>
      </c>
      <c r="C9" s="80" t="inlineStr">
        <is>
          <t>What's frustrating, slow or risky about it today?</t>
        </is>
      </c>
    </row>
    <row r="10" ht="36" customHeight="1">
      <c r="A10" s="78" t="inlineStr">
        <is>
          <t>Owner (one person)</t>
        </is>
      </c>
      <c r="B10" s="79" t="inlineStr">
        <is>
          <t>Volunteer coordinator</t>
        </is>
      </c>
      <c r="C10" s="80" t="inlineStr">
        <is>
          <t>The person accountable for the whole workflow, not every step.</t>
        </is>
      </c>
    </row>
    <row r="11" ht="36" customHeight="1">
      <c r="A11" s="78" t="inlineStr">
        <is>
          <t>Roles involved</t>
        </is>
      </c>
      <c r="B11" s="79" t="inlineStr">
        <is>
          <t>Program lead, volunteer coordinator, executive director, shift lead, finance and admin, volunteer</t>
        </is>
      </c>
      <c r="C11" s="80" t="inlineStr">
        <is>
          <t>List roles, not names, so the map still works when people change.</t>
        </is>
      </c>
    </row>
    <row r="12" ht="36" customHeight="1">
      <c r="A12" s="78" t="inlineStr">
        <is>
          <t>Starts when</t>
        </is>
      </c>
      <c r="B12" s="79" t="inlineStr">
        <is>
          <t>A program lead notices the schedule needs more volunteers.</t>
        </is>
      </c>
      <c r="C12" s="80" t="inlineStr">
        <is>
          <t>The trigger. Often earlier than you think, like noticing a need.</t>
        </is>
      </c>
    </row>
    <row r="13" ht="36" customHeight="1">
      <c r="A13" s="78" t="inlineStr">
        <is>
          <t>Ends when</t>
        </is>
      </c>
      <c r="B13" s="79" t="inlineStr">
        <is>
          <t>Each volunteer has been thanked, reimbursed if they claimed mileage, and their hours are recorded for the funder report.</t>
        </is>
      </c>
      <c r="C13" s="80" t="inlineStr">
        <is>
          <t>When it's truly done, including thank-yous, payments and records.</t>
        </is>
      </c>
    </row>
    <row r="14" ht="34" customHeight="1">
      <c r="A14" s="78" t="inlineStr">
        <is>
          <t>How often it happens</t>
        </is>
      </c>
      <c r="B14" s="79" t="inlineStr">
        <is>
          <t>About 15 new volunteers a month in the fall, and fewer the rest of the year</t>
        </is>
      </c>
      <c r="C14" s="80" t="inlineStr">
        <is>
          <t>A rough count per month is fine.</t>
        </is>
      </c>
    </row>
    <row r="15" ht="36" customHeight="1">
      <c r="A15" s="78" t="inlineStr">
        <is>
          <t>Tools and places used</t>
        </is>
      </c>
      <c r="B15" s="79" t="inlineStr">
        <is>
          <t>Shift calendar, Word, website, social media, local volunteer centre site, online form, spreadsheet, email, paper sign-in sheet, mileage form, accounting software</t>
        </is>
      </c>
      <c r="C15" s="80" t="inlineStr">
        <is>
          <t>Forms, spreadsheets, email, paper, shared drive, software.</t>
        </is>
      </c>
    </row>
    <row r="16" ht="36" customHeight="1">
      <c r="A16" s="78" t="inlineStr">
        <is>
          <t>What a good result looks like</t>
        </is>
      </c>
      <c r="B16" s="79" t="inlineStr">
        <is>
          <t>Volunteers hear back within two days, nobody types the same details twice, and mileage is paid within two weeks.</t>
        </is>
      </c>
      <c r="C16" s="80" t="inlineStr">
        <is>
          <t>How you'd know this workflow is working well.</t>
        </is>
      </c>
    </row>
    <row r="17" ht="34" customHeight="1">
      <c r="A17" s="78" t="inlineStr">
        <is>
          <t>Mapped on and by</t>
        </is>
      </c>
      <c r="B17" s="79" t="inlineStr">
        <is>
          <t>2026-10-14 · volunteer coordinator, program lead, shift lead, finance and admin</t>
        </is>
      </c>
      <c r="C17" s="80" t="inlineStr">
        <is>
          <t>Date and the people in the room.</t>
        </is>
      </c>
    </row>
    <row r="18" ht="36" customHeight="1">
      <c r="A18" s="78" t="inlineStr">
        <is>
          <t>Next review date</t>
        </is>
      </c>
      <c r="B18" s="79" t="inlineStr">
        <is>
          <t>2027-04-14</t>
        </is>
      </c>
      <c r="C18" s="80" t="inlineStr">
        <is>
          <t>Maps go stale. Check it again in six months or after a change.</t>
        </is>
      </c>
    </row>
  </sheetData>
  <mergeCells count="1">
    <mergeCell ref="A5:C5"/>
  </mergeCells>
  <hyperlinks>
    <hyperlink ref="C1" location="'Start here'!A1" display="← Contents"/>
    <hyperlink xmlns:r="http://schemas.openxmlformats.org/officeDocument/2006/relationships" ref="C2" r:id="rId1"/>
    <hyperlink xmlns:r="http://schemas.openxmlformats.org/officeDocument/2006/relationships" ref="C3" r:id="rId2"/>
  </hyperlinks>
  <pageMargins left="0.75" right="0.75" top="1" bottom="1" header="0.5" footer="0.5"/>
  <pageSetup orientation="landscape" fitToHeight="0" fitToWidth="1"/>
</worksheet>
</file>

<file path=xl/worksheets/sheet12.xml><?xml version="1.0" encoding="utf-8"?>
<worksheet xmlns="http://schemas.openxmlformats.org/spreadsheetml/2006/main">
  <sheetPr>
    <tabColor rgb="002A9D8F"/>
    <outlinePr summaryBelow="1" summaryRight="1"/>
    <pageSetUpPr fitToPage="1"/>
  </sheetPr>
  <dimension ref="A1:F19"/>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9" customWidth="1" min="1" max="1"/>
    <col width="24" customWidth="1" min="2" max="2"/>
    <col width="36" customWidth="1" min="3" max="3"/>
    <col width="36" customWidth="1" min="4" max="4"/>
    <col width="22" customWidth="1" min="5" max="5"/>
    <col width="40" customWidth="1" min="6" max="6"/>
  </cols>
  <sheetData>
    <row r="1" ht="24" customHeight="1">
      <c r="A1" s="81">
        <f>IF('Start here'!$C$5="","Your organization",'Start here'!$C$5)&amp;"   ·   Workflow Mapping Workbook"</f>
        <v/>
      </c>
      <c r="B1" s="82" t="n"/>
      <c r="C1" s="82" t="n"/>
      <c r="D1" s="82" t="n"/>
      <c r="E1" s="82" t="n"/>
      <c r="F1" s="83" t="inlineStr">
        <is>
          <t>← Contents</t>
        </is>
      </c>
    </row>
    <row r="2" ht="36" customHeight="1">
      <c r="A2" s="84" t="inlineStr">
        <is>
          <t>Stages</t>
        </is>
      </c>
      <c r="B2" s="82" t="n"/>
      <c r="C2" s="82" t="n"/>
      <c r="D2" s="82" t="n"/>
      <c r="E2" s="82" t="n"/>
      <c r="F2" s="85" t="inlineStr">
        <is>
          <t>Open the free guide ↗</t>
        </is>
      </c>
    </row>
    <row r="3" ht="26" customHeight="1">
      <c r="A3" s="86" t="inlineStr">
        <is>
          <t>Example (fictional volunteer program)   ·   Meeting 1   ·   Write it down</t>
        </is>
      </c>
      <c r="B3" s="82" t="n"/>
      <c r="C3" s="82" t="n"/>
      <c r="D3" s="82" t="n"/>
      <c r="E3" s="82" t="n"/>
      <c r="F3" s="85" t="inlineStr">
        <is>
          <t>Book a free assessment ↗</t>
        </is>
      </c>
    </row>
    <row r="4" ht="12" customHeight="1"/>
    <row r="5" ht="32" customHeight="1">
      <c r="A5" s="76" t="inlineStr">
        <is>
          <t>Break the work into big chunks first, like recruit, sign up, screen, onboard, schedule, shift and close out. You'll pick a stage for each step on the Step map.</t>
        </is>
      </c>
    </row>
    <row r="6" ht="10" customHeight="1"/>
    <row r="7" ht="36" customHeight="1">
      <c r="A7" s="87" t="inlineStr">
        <is>
          <t>Stage #</t>
        </is>
      </c>
      <c r="B7" s="87" t="inlineStr">
        <is>
          <t>Stage name</t>
        </is>
      </c>
      <c r="C7" s="87" t="inlineStr">
        <is>
          <t>Starts when</t>
        </is>
      </c>
      <c r="D7" s="87" t="inlineStr">
        <is>
          <t>Ends when</t>
        </is>
      </c>
      <c r="E7" s="87" t="inlineStr">
        <is>
          <t>Main role</t>
        </is>
      </c>
      <c r="F7" s="87" t="inlineStr">
        <is>
          <t>Notes</t>
        </is>
      </c>
    </row>
    <row r="8" ht="36" customHeight="1">
      <c r="A8" s="88" t="n">
        <v>1</v>
      </c>
      <c r="B8" s="89" t="inlineStr">
        <is>
          <t>Need</t>
        </is>
      </c>
      <c r="C8" s="79" t="inlineStr">
        <is>
          <t>A program lead sees a gap in the schedule</t>
        </is>
      </c>
      <c r="D8" s="79" t="inlineStr">
        <is>
          <t>The coordinator has a clear request</t>
        </is>
      </c>
      <c r="E8" s="79" t="inlineStr">
        <is>
          <t>Program lead</t>
        </is>
      </c>
      <c r="F8" s="79" t="inlineStr"/>
    </row>
    <row r="9" ht="36" customHeight="1">
      <c r="A9" s="88" t="n">
        <v>2</v>
      </c>
      <c r="B9" s="89" t="inlineStr">
        <is>
          <t>Recruit</t>
        </is>
      </c>
      <c r="C9" s="79" t="inlineStr">
        <is>
          <t>The coordinator starts the posting</t>
        </is>
      </c>
      <c r="D9" s="79" t="inlineStr">
        <is>
          <t>The posting is live in all places</t>
        </is>
      </c>
      <c r="E9" s="79" t="inlineStr">
        <is>
          <t>Volunteer coordinator</t>
        </is>
      </c>
      <c r="F9" s="79" t="inlineStr">
        <is>
          <t>Last year's posting gets reused and edited</t>
        </is>
      </c>
    </row>
    <row r="10" ht="36" customHeight="1">
      <c r="A10" s="88" t="n">
        <v>3</v>
      </c>
      <c r="B10" s="89" t="inlineStr">
        <is>
          <t>Sign up</t>
        </is>
      </c>
      <c r="C10" s="79" t="inlineStr">
        <is>
          <t>A volunteer fills in the form</t>
        </is>
      </c>
      <c r="D10" s="79" t="inlineStr">
        <is>
          <t>The volunteer is on the list and has heard back</t>
        </is>
      </c>
      <c r="E10" s="79" t="inlineStr">
        <is>
          <t>Volunteer coordinator</t>
        </is>
      </c>
      <c r="F10" s="79" t="inlineStr"/>
    </row>
    <row r="11" ht="36" customHeight="1">
      <c r="A11" s="88" t="n">
        <v>4</v>
      </c>
      <c r="B11" s="89" t="inlineStr">
        <is>
          <t>Screen</t>
        </is>
      </c>
      <c r="C11" s="79" t="inlineStr">
        <is>
          <t>The coordinator checks what the role needs</t>
        </is>
      </c>
      <c r="D11" s="79" t="inlineStr">
        <is>
          <t>Police check and reference are done</t>
        </is>
      </c>
      <c r="E11" s="79" t="inlineStr">
        <is>
          <t>Volunteer coordinator</t>
        </is>
      </c>
      <c r="F11" s="79" t="inlineStr">
        <is>
          <t>Some roles don't need a police check</t>
        </is>
      </c>
    </row>
    <row r="12" ht="36" customHeight="1">
      <c r="A12" s="88" t="n">
        <v>5</v>
      </c>
      <c r="B12" s="89" t="inlineStr">
        <is>
          <t>Onboard</t>
        </is>
      </c>
      <c r="C12" s="79" t="inlineStr">
        <is>
          <t>The volunteer is accepted</t>
        </is>
      </c>
      <c r="D12" s="79" t="inlineStr">
        <is>
          <t>Forms are signed and orientation is done</t>
        </is>
      </c>
      <c r="E12" s="79" t="inlineStr">
        <is>
          <t>Volunteer coordinator</t>
        </is>
      </c>
      <c r="F12" s="79" t="inlineStr"/>
    </row>
    <row r="13" ht="36" customHeight="1">
      <c r="A13" s="88" t="n">
        <v>6</v>
      </c>
      <c r="B13" s="89" t="inlineStr">
        <is>
          <t>Schedule</t>
        </is>
      </c>
      <c r="C13" s="79" t="inlineStr">
        <is>
          <t>The coordinator offers shifts</t>
        </is>
      </c>
      <c r="D13" s="79" t="inlineStr">
        <is>
          <t>Shifts are confirmed and reminders are set</t>
        </is>
      </c>
      <c r="E13" s="79" t="inlineStr">
        <is>
          <t>Volunteer coordinator</t>
        </is>
      </c>
      <c r="F13" s="79" t="inlineStr"/>
    </row>
    <row r="14" ht="36" customHeight="1">
      <c r="A14" s="88" t="n">
        <v>7</v>
      </c>
      <c r="B14" s="89" t="inlineStr">
        <is>
          <t>Shift</t>
        </is>
      </c>
      <c r="C14" s="79" t="inlineStr">
        <is>
          <t>The volunteer arrives</t>
        </is>
      </c>
      <c r="D14" s="79" t="inlineStr">
        <is>
          <t>The shift ends and the sign-in sheet is handed in</t>
        </is>
      </c>
      <c r="E14" s="79" t="inlineStr">
        <is>
          <t>Shift lead</t>
        </is>
      </c>
      <c r="F14" s="79" t="inlineStr"/>
    </row>
    <row r="15" ht="36" customHeight="1">
      <c r="A15" s="88" t="n">
        <v>8</v>
      </c>
      <c r="B15" s="89" t="inlineStr">
        <is>
          <t>Close out</t>
        </is>
      </c>
      <c r="C15" s="79" t="inlineStr">
        <is>
          <t>The shift is over</t>
        </is>
      </c>
      <c r="D15" s="79" t="inlineStr">
        <is>
          <t>Thanked, reimbursed and hours recorded</t>
        </is>
      </c>
      <c r="E15" s="79" t="inlineStr">
        <is>
          <t>Volunteer coordinator</t>
        </is>
      </c>
      <c r="F15" s="79" t="inlineStr">
        <is>
          <t>This is where most follow-up gets missed</t>
        </is>
      </c>
    </row>
    <row r="16" ht="24" customHeight="1">
      <c r="A16" s="88" t="n">
        <v>9</v>
      </c>
      <c r="B16" s="89" t="n"/>
      <c r="C16" s="79" t="n"/>
      <c r="D16" s="79" t="n"/>
      <c r="E16" s="79" t="n"/>
      <c r="F16" s="79" t="n"/>
    </row>
    <row r="17" ht="24" customHeight="1">
      <c r="A17" s="88" t="n">
        <v>10</v>
      </c>
      <c r="B17" s="89" t="n"/>
      <c r="C17" s="79" t="n"/>
      <c r="D17" s="79" t="n"/>
      <c r="E17" s="79" t="n"/>
      <c r="F17" s="79" t="n"/>
    </row>
    <row r="18" ht="24" customHeight="1">
      <c r="A18" s="88" t="n">
        <v>11</v>
      </c>
      <c r="B18" s="89" t="n"/>
      <c r="C18" s="79" t="n"/>
      <c r="D18" s="79" t="n"/>
      <c r="E18" s="79" t="n"/>
      <c r="F18" s="79" t="n"/>
    </row>
    <row r="19" ht="24" customHeight="1">
      <c r="A19" s="88" t="n">
        <v>12</v>
      </c>
      <c r="B19" s="89" t="n"/>
      <c r="C19" s="79" t="n"/>
      <c r="D19" s="79" t="n"/>
      <c r="E19" s="79" t="n"/>
      <c r="F19" s="79" t="n"/>
    </row>
  </sheetData>
  <mergeCells count="1">
    <mergeCell ref="A5:F5"/>
  </mergeCells>
  <hyperlinks>
    <hyperlink ref="F1" location="'Start here'!A1" display="← Contents"/>
    <hyperlink xmlns:r="http://schemas.openxmlformats.org/officeDocument/2006/relationships" ref="F2" r:id="rId1"/>
    <hyperlink xmlns:r="http://schemas.openxmlformats.org/officeDocument/2006/relationships" ref="F3" r:id="rId2"/>
  </hyperlinks>
  <pageMargins left="0.75" right="0.75" top="1" bottom="1" header="0.5" footer="0.5"/>
  <pageSetup orientation="landscape" fitToHeight="0" fitToWidth="1"/>
</worksheet>
</file>

<file path=xl/worksheets/sheet13.xml><?xml version="1.0" encoding="utf-8"?>
<worksheet xmlns="http://schemas.openxmlformats.org/spreadsheetml/2006/main">
  <sheetPr>
    <tabColor rgb="002F80ED"/>
    <outlinePr summaryBelow="1" summaryRight="1"/>
    <pageSetUpPr fitToPage="1"/>
  </sheetPr>
  <dimension ref="A1:P67"/>
  <sheetViews>
    <sheetView showGridLines="0" workbookViewId="0">
      <pane xSplit="3" ySplit="7" topLeftCell="D8" activePane="bottomRight" state="frozen"/>
      <selection pane="topRight"/>
      <selection pane="bottomLeft"/>
      <selection pane="bottomRight" activeCell="A1" sqref="A1"/>
    </sheetView>
  </sheetViews>
  <sheetFormatPr baseColWidth="8" defaultRowHeight="15"/>
  <cols>
    <col width="7" customWidth="1" min="1" max="1"/>
    <col width="13" customWidth="1" min="2" max="2"/>
    <col width="38" customWidth="1" min="3" max="3"/>
    <col width="18" customWidth="1" min="4" max="4"/>
    <col width="18" customWidth="1" min="5" max="5"/>
    <col width="24" customWidth="1" min="6" max="6"/>
    <col width="10" customWidth="1" min="7" max="7"/>
    <col width="16" customWidth="1" min="8" max="8"/>
    <col width="18" customWidth="1" min="9" max="9"/>
    <col width="10" customWidth="1" min="10" max="10"/>
    <col width="10" customWidth="1" min="11" max="11"/>
    <col width="10" customWidth="1" min="12" max="12"/>
    <col width="10" customWidth="1" min="13" max="13"/>
    <col width="10" customWidth="1" min="14" max="14"/>
    <col width="10" customWidth="1" min="15" max="15"/>
    <col width="34" customWidth="1" min="16" max="16"/>
  </cols>
  <sheetData>
    <row r="1" ht="24" customHeight="1">
      <c r="A1" s="90">
        <f>IF('Start here'!$C$5="","Your organization",'Start here'!$C$5)&amp;"   ·   Workflow Mapping Workbook"</f>
        <v/>
      </c>
      <c r="B1" s="91" t="n"/>
      <c r="C1" s="91" t="n"/>
      <c r="D1" s="91" t="n"/>
      <c r="E1" s="91" t="n"/>
      <c r="F1" s="91" t="n"/>
      <c r="G1" s="91" t="n"/>
      <c r="H1" s="91" t="n"/>
      <c r="I1" s="91" t="n"/>
      <c r="J1" s="91" t="n"/>
      <c r="K1" s="91" t="n"/>
      <c r="L1" s="91" t="n"/>
      <c r="M1" s="91" t="n"/>
      <c r="N1" s="91" t="n"/>
      <c r="O1" s="91" t="n"/>
      <c r="P1" s="92" t="inlineStr">
        <is>
          <t>← Contents</t>
        </is>
      </c>
    </row>
    <row r="2" ht="36" customHeight="1">
      <c r="A2" s="93" t="inlineStr">
        <is>
          <t>Step map</t>
        </is>
      </c>
      <c r="B2" s="91" t="n"/>
      <c r="C2" s="91" t="n"/>
      <c r="D2" s="91" t="n"/>
      <c r="E2" s="91" t="n"/>
      <c r="F2" s="91" t="n"/>
      <c r="G2" s="91" t="n"/>
      <c r="H2" s="91" t="n"/>
      <c r="I2" s="91" t="n"/>
      <c r="J2" s="91" t="n"/>
      <c r="K2" s="91" t="n"/>
      <c r="L2" s="91" t="n"/>
      <c r="M2" s="91" t="n"/>
      <c r="N2" s="91" t="n"/>
      <c r="O2" s="91" t="n"/>
      <c r="P2" s="94" t="inlineStr">
        <is>
          <t>Open the free guide ↗</t>
        </is>
      </c>
    </row>
    <row r="3" ht="26" customHeight="1">
      <c r="A3" s="95" t="inlineStr">
        <is>
          <t>Example (fictional volunteer program)   ·   Meeting 1   ·   Write it down</t>
        </is>
      </c>
      <c r="B3" s="91" t="n"/>
      <c r="C3" s="91" t="n"/>
      <c r="D3" s="91" t="n"/>
      <c r="E3" s="91" t="n"/>
      <c r="F3" s="91" t="n"/>
      <c r="G3" s="91" t="n"/>
      <c r="H3" s="91" t="n"/>
      <c r="I3" s="91" t="n"/>
      <c r="J3" s="91" t="n"/>
      <c r="K3" s="91" t="n"/>
      <c r="L3" s="91" t="n"/>
      <c r="M3" s="91" t="n"/>
      <c r="N3" s="91" t="n"/>
      <c r="O3" s="91" t="n"/>
      <c r="P3" s="94" t="inlineStr">
        <is>
          <t>Book a free assessment ↗</t>
        </is>
      </c>
    </row>
    <row r="4" ht="12" customHeight="1"/>
    <row r="5" ht="32" customHeight="1">
      <c r="A5" s="76" t="inlineStr">
        <is>
          <t>One line per step, in order. Start each step with a verb. Mark Yes where a step involves retyping, copy-paste, waiting, a reminder, an approval or a decision about a person. Don't add times here, because the Time log measures them.</t>
        </is>
      </c>
    </row>
    <row r="6" ht="10" customHeight="1"/>
    <row r="7" ht="36" customHeight="1">
      <c r="A7" s="96" t="inlineStr">
        <is>
          <t>Step #</t>
        </is>
      </c>
      <c r="B7" s="96" t="inlineStr">
        <is>
          <t>Stage</t>
        </is>
      </c>
      <c r="C7" s="96" t="inlineStr">
        <is>
          <t>What happens (start with a verb)</t>
        </is>
      </c>
      <c r="D7" s="96" t="inlineStr">
        <is>
          <t>Who does it (role)</t>
        </is>
      </c>
      <c r="E7" s="96" t="inlineStr">
        <is>
          <t>Tool or place</t>
        </is>
      </c>
      <c r="F7" s="96" t="inlineStr">
        <is>
          <t>Information used or created</t>
        </is>
      </c>
      <c r="G7" s="96" t="inlineStr">
        <is>
          <t>Personal info?</t>
        </is>
      </c>
      <c r="H7" s="96" t="inlineStr">
        <is>
          <t>Hands off to</t>
        </is>
      </c>
      <c r="I7" s="96" t="inlineStr">
        <is>
          <t>Waits for</t>
        </is>
      </c>
      <c r="J7" s="96" t="inlineStr">
        <is>
          <t>Retyped?</t>
        </is>
      </c>
      <c r="K7" s="96" t="inlineStr">
        <is>
          <t>Copy-paste?</t>
        </is>
      </c>
      <c r="L7" s="96" t="inlineStr">
        <is>
          <t>Waiting?</t>
        </is>
      </c>
      <c r="M7" s="96" t="inlineStr">
        <is>
          <t>Reminder?</t>
        </is>
      </c>
      <c r="N7" s="96" t="inlineStr">
        <is>
          <t>Approval?</t>
        </is>
      </c>
      <c r="O7" s="96" t="inlineStr">
        <is>
          <t>Person decides?</t>
        </is>
      </c>
      <c r="P7" s="96" t="inlineStr">
        <is>
          <t>Notes and pain points</t>
        </is>
      </c>
    </row>
    <row r="8" ht="36" customHeight="1">
      <c r="A8" s="88" t="n">
        <v>1</v>
      </c>
      <c r="B8" s="79" t="inlineStr">
        <is>
          <t>Need</t>
        </is>
      </c>
      <c r="C8" s="79" t="inlineStr">
        <is>
          <t>Notice the fall schedule has gaps</t>
        </is>
      </c>
      <c r="D8" s="79" t="inlineStr">
        <is>
          <t>Program lead</t>
        </is>
      </c>
      <c r="E8" s="79" t="inlineStr">
        <is>
          <t>Shift calendar</t>
        </is>
      </c>
      <c r="F8" s="79" t="inlineStr">
        <is>
          <t>Number of shifts unfilled</t>
        </is>
      </c>
      <c r="G8" s="97" t="inlineStr">
        <is>
          <t>No</t>
        </is>
      </c>
      <c r="H8" s="79" t="inlineStr"/>
      <c r="I8" s="79" t="inlineStr"/>
      <c r="J8" s="97" t="inlineStr">
        <is>
          <t>No</t>
        </is>
      </c>
      <c r="K8" s="97" t="inlineStr">
        <is>
          <t>No</t>
        </is>
      </c>
      <c r="L8" s="97" t="inlineStr">
        <is>
          <t>No</t>
        </is>
      </c>
      <c r="M8" s="97" t="inlineStr">
        <is>
          <t>No</t>
        </is>
      </c>
      <c r="N8" s="97" t="inlineStr">
        <is>
          <t>No</t>
        </is>
      </c>
      <c r="O8" s="97" t="inlineStr">
        <is>
          <t>Yes</t>
        </is>
      </c>
      <c r="P8" s="79" t="inlineStr">
        <is>
          <t>Usually noticed late, about a week before the drive</t>
        </is>
      </c>
    </row>
    <row r="9" ht="36" customHeight="1">
      <c r="A9" s="88" t="n">
        <v>2</v>
      </c>
      <c r="B9" s="79" t="inlineStr">
        <is>
          <t>Need</t>
        </is>
      </c>
      <c r="C9" s="79" t="inlineStr">
        <is>
          <t>Email the coordinator how many volunteers, which dates and what skills</t>
        </is>
      </c>
      <c r="D9" s="79" t="inlineStr">
        <is>
          <t>Program lead</t>
        </is>
      </c>
      <c r="E9" s="79" t="inlineStr">
        <is>
          <t>Email</t>
        </is>
      </c>
      <c r="F9" s="79" t="inlineStr">
        <is>
          <t>Dates, roles, skills</t>
        </is>
      </c>
      <c r="G9" s="97" t="inlineStr">
        <is>
          <t>No</t>
        </is>
      </c>
      <c r="H9" s="79" t="inlineStr">
        <is>
          <t>Volunteer coordinator</t>
        </is>
      </c>
      <c r="I9" s="79" t="inlineStr"/>
      <c r="J9" s="97" t="inlineStr">
        <is>
          <t>No</t>
        </is>
      </c>
      <c r="K9" s="97" t="inlineStr">
        <is>
          <t>No</t>
        </is>
      </c>
      <c r="L9" s="97" t="inlineStr">
        <is>
          <t>No</t>
        </is>
      </c>
      <c r="M9" s="97" t="inlineStr">
        <is>
          <t>No</t>
        </is>
      </c>
      <c r="N9" s="97" t="inlineStr">
        <is>
          <t>No</t>
        </is>
      </c>
      <c r="O9" s="97" t="inlineStr">
        <is>
          <t>No</t>
        </is>
      </c>
      <c r="P9" s="79" t="inlineStr"/>
    </row>
    <row r="10" ht="36" customHeight="1">
      <c r="A10" s="88" t="n">
        <v>3</v>
      </c>
      <c r="B10" s="79" t="inlineStr">
        <is>
          <t>Recruit</t>
        </is>
      </c>
      <c r="C10" s="79" t="inlineStr">
        <is>
          <t>Write the volunteer posting from last year's version</t>
        </is>
      </c>
      <c r="D10" s="79" t="inlineStr">
        <is>
          <t>Volunteer coordinator</t>
        </is>
      </c>
      <c r="E10" s="79" t="inlineStr">
        <is>
          <t>Word</t>
        </is>
      </c>
      <c r="F10" s="79" t="inlineStr">
        <is>
          <t>Role, dates, requirements</t>
        </is>
      </c>
      <c r="G10" s="97" t="inlineStr">
        <is>
          <t>No</t>
        </is>
      </c>
      <c r="H10" s="79" t="inlineStr">
        <is>
          <t>Executive director</t>
        </is>
      </c>
      <c r="I10" s="79" t="inlineStr"/>
      <c r="J10" s="97" t="inlineStr">
        <is>
          <t>No</t>
        </is>
      </c>
      <c r="K10" s="97" t="inlineStr">
        <is>
          <t>Yes</t>
        </is>
      </c>
      <c r="L10" s="97" t="inlineStr">
        <is>
          <t>No</t>
        </is>
      </c>
      <c r="M10" s="97" t="inlineStr">
        <is>
          <t>No</t>
        </is>
      </c>
      <c r="N10" s="97" t="inlineStr">
        <is>
          <t>No</t>
        </is>
      </c>
      <c r="O10" s="97" t="inlineStr">
        <is>
          <t>No</t>
        </is>
      </c>
      <c r="P10" s="79" t="inlineStr">
        <is>
          <t>Old dates sometimes slip through</t>
        </is>
      </c>
    </row>
    <row r="11" ht="36" customHeight="1">
      <c r="A11" s="88" t="n">
        <v>4</v>
      </c>
      <c r="B11" s="79" t="inlineStr">
        <is>
          <t>Recruit</t>
        </is>
      </c>
      <c r="C11" s="79" t="inlineStr">
        <is>
          <t>Approve the posting</t>
        </is>
      </c>
      <c r="D11" s="79" t="inlineStr">
        <is>
          <t>Executive director</t>
        </is>
      </c>
      <c r="E11" s="79" t="inlineStr">
        <is>
          <t>Email</t>
        </is>
      </c>
      <c r="F11" s="79" t="inlineStr">
        <is>
          <t>Posting draft</t>
        </is>
      </c>
      <c r="G11" s="97" t="inlineStr">
        <is>
          <t>No</t>
        </is>
      </c>
      <c r="H11" s="79" t="inlineStr">
        <is>
          <t>Volunteer coordinator</t>
        </is>
      </c>
      <c r="I11" s="79" t="inlineStr">
        <is>
          <t>The ED's reply</t>
        </is>
      </c>
      <c r="J11" s="97" t="inlineStr">
        <is>
          <t>No</t>
        </is>
      </c>
      <c r="K11" s="97" t="inlineStr">
        <is>
          <t>No</t>
        </is>
      </c>
      <c r="L11" s="97" t="inlineStr">
        <is>
          <t>Yes</t>
        </is>
      </c>
      <c r="M11" s="97" t="inlineStr">
        <is>
          <t>No</t>
        </is>
      </c>
      <c r="N11" s="97" t="inlineStr">
        <is>
          <t>Yes</t>
        </is>
      </c>
      <c r="O11" s="97" t="inlineStr">
        <is>
          <t>Yes</t>
        </is>
      </c>
      <c r="P11" s="79" t="inlineStr">
        <is>
          <t>Can sit in the inbox for days</t>
        </is>
      </c>
    </row>
    <row r="12" ht="36" customHeight="1">
      <c r="A12" s="88" t="n">
        <v>5</v>
      </c>
      <c r="B12" s="79" t="inlineStr">
        <is>
          <t>Recruit</t>
        </is>
      </c>
      <c r="C12" s="79" t="inlineStr">
        <is>
          <t>Post it on the website, social media and the volunteer centre site</t>
        </is>
      </c>
      <c r="D12" s="79" t="inlineStr">
        <is>
          <t>Volunteer coordinator</t>
        </is>
      </c>
      <c r="E12" s="79" t="inlineStr">
        <is>
          <t>Website, social, volunteer centre</t>
        </is>
      </c>
      <c r="F12" s="79" t="inlineStr">
        <is>
          <t>Posting</t>
        </is>
      </c>
      <c r="G12" s="97" t="inlineStr">
        <is>
          <t>No</t>
        </is>
      </c>
      <c r="H12" s="79" t="inlineStr"/>
      <c r="I12" s="79" t="inlineStr"/>
      <c r="J12" s="97" t="inlineStr">
        <is>
          <t>No</t>
        </is>
      </c>
      <c r="K12" s="97" t="inlineStr">
        <is>
          <t>Yes</t>
        </is>
      </c>
      <c r="L12" s="97" t="inlineStr">
        <is>
          <t>No</t>
        </is>
      </c>
      <c r="M12" s="97" t="inlineStr">
        <is>
          <t>No</t>
        </is>
      </c>
      <c r="N12" s="97" t="inlineStr">
        <is>
          <t>No</t>
        </is>
      </c>
      <c r="O12" s="97" t="inlineStr">
        <is>
          <t>No</t>
        </is>
      </c>
      <c r="P12" s="79" t="inlineStr">
        <is>
          <t>Same text pasted three times</t>
        </is>
      </c>
    </row>
    <row r="13" ht="36" customHeight="1">
      <c r="A13" s="88" t="n">
        <v>6</v>
      </c>
      <c r="B13" s="79" t="inlineStr">
        <is>
          <t>Sign up</t>
        </is>
      </c>
      <c r="C13" s="79" t="inlineStr">
        <is>
          <t>Fill in the online sign-up form</t>
        </is>
      </c>
      <c r="D13" s="79" t="inlineStr">
        <is>
          <t>Volunteer</t>
        </is>
      </c>
      <c r="E13" s="79" t="inlineStr">
        <is>
          <t>Online form</t>
        </is>
      </c>
      <c r="F13" s="79" t="inlineStr">
        <is>
          <t>Name, email, phone, availability</t>
        </is>
      </c>
      <c r="G13" s="97" t="inlineStr">
        <is>
          <t>Yes</t>
        </is>
      </c>
      <c r="H13" s="79" t="inlineStr">
        <is>
          <t>Volunteer coordinator</t>
        </is>
      </c>
      <c r="I13" s="79" t="inlineStr"/>
      <c r="J13" s="97" t="inlineStr">
        <is>
          <t>No</t>
        </is>
      </c>
      <c r="K13" s="97" t="inlineStr">
        <is>
          <t>No</t>
        </is>
      </c>
      <c r="L13" s="97" t="inlineStr">
        <is>
          <t>No</t>
        </is>
      </c>
      <c r="M13" s="97" t="inlineStr">
        <is>
          <t>No</t>
        </is>
      </c>
      <c r="N13" s="97" t="inlineStr">
        <is>
          <t>No</t>
        </is>
      </c>
      <c r="O13" s="97" t="inlineStr">
        <is>
          <t>No</t>
        </is>
      </c>
      <c r="P13" s="79" t="inlineStr"/>
    </row>
    <row r="14" ht="36" customHeight="1">
      <c r="A14" s="88" t="n">
        <v>7</v>
      </c>
      <c r="B14" s="79" t="inlineStr">
        <is>
          <t>Sign up</t>
        </is>
      </c>
      <c r="C14" s="79" t="inlineStr">
        <is>
          <t>Copy each sign-up into the volunteer spreadsheet</t>
        </is>
      </c>
      <c r="D14" s="79" t="inlineStr">
        <is>
          <t>Volunteer coordinator</t>
        </is>
      </c>
      <c r="E14" s="79" t="inlineStr">
        <is>
          <t>Spreadsheet</t>
        </is>
      </c>
      <c r="F14" s="79" t="inlineStr">
        <is>
          <t>Name, email, phone, availability</t>
        </is>
      </c>
      <c r="G14" s="97" t="inlineStr">
        <is>
          <t>Yes</t>
        </is>
      </c>
      <c r="H14" s="79" t="inlineStr"/>
      <c r="I14" s="79" t="inlineStr"/>
      <c r="J14" s="97" t="inlineStr">
        <is>
          <t>Yes</t>
        </is>
      </c>
      <c r="K14" s="97" t="inlineStr">
        <is>
          <t>No</t>
        </is>
      </c>
      <c r="L14" s="97" t="inlineStr">
        <is>
          <t>No</t>
        </is>
      </c>
      <c r="M14" s="97" t="inlineStr">
        <is>
          <t>No</t>
        </is>
      </c>
      <c r="N14" s="97" t="inlineStr">
        <is>
          <t>No</t>
        </is>
      </c>
      <c r="O14" s="97" t="inlineStr">
        <is>
          <t>No</t>
        </is>
      </c>
      <c r="P14" s="79" t="inlineStr">
        <is>
          <t>Typos creep in here</t>
        </is>
      </c>
    </row>
    <row r="15" ht="36" customHeight="1">
      <c r="A15" s="88" t="n">
        <v>8</v>
      </c>
      <c r="B15" s="79" t="inlineStr">
        <is>
          <t>Sign up</t>
        </is>
      </c>
      <c r="C15" s="79" t="inlineStr">
        <is>
          <t>Email each person to say we got their sign-up</t>
        </is>
      </c>
      <c r="D15" s="79" t="inlineStr">
        <is>
          <t>Volunteer coordinator</t>
        </is>
      </c>
      <c r="E15" s="79" t="inlineStr">
        <is>
          <t>Personal email</t>
        </is>
      </c>
      <c r="F15" s="79" t="inlineStr">
        <is>
          <t>Name, email</t>
        </is>
      </c>
      <c r="G15" s="97" t="inlineStr">
        <is>
          <t>Yes</t>
        </is>
      </c>
      <c r="H15" s="79" t="inlineStr"/>
      <c r="I15" s="79" t="inlineStr"/>
      <c r="J15" s="97" t="inlineStr">
        <is>
          <t>No</t>
        </is>
      </c>
      <c r="K15" s="97" t="inlineStr">
        <is>
          <t>Yes</t>
        </is>
      </c>
      <c r="L15" s="97" t="inlineStr">
        <is>
          <t>No</t>
        </is>
      </c>
      <c r="M15" s="97" t="inlineStr">
        <is>
          <t>No</t>
        </is>
      </c>
      <c r="N15" s="97" t="inlineStr">
        <is>
          <t>No</t>
        </is>
      </c>
      <c r="O15" s="97" t="inlineStr">
        <is>
          <t>No</t>
        </is>
      </c>
      <c r="P15" s="79" t="inlineStr">
        <is>
          <t>Sent from a personal account, so replies get lost</t>
        </is>
      </c>
    </row>
    <row r="16" ht="36" customHeight="1">
      <c r="A16" s="88" t="n">
        <v>9</v>
      </c>
      <c r="B16" s="79" t="inlineStr">
        <is>
          <t>Screen</t>
        </is>
      </c>
      <c r="C16" s="79" t="inlineStr">
        <is>
          <t>Check whether the role needs a police check</t>
        </is>
      </c>
      <c r="D16" s="79" t="inlineStr">
        <is>
          <t>Volunteer coordinator</t>
        </is>
      </c>
      <c r="E16" s="79" t="inlineStr">
        <is>
          <t>Policy document</t>
        </is>
      </c>
      <c r="F16" s="79" t="inlineStr">
        <is>
          <t>Role applied for</t>
        </is>
      </c>
      <c r="G16" s="97" t="inlineStr">
        <is>
          <t>No</t>
        </is>
      </c>
      <c r="H16" s="79" t="inlineStr"/>
      <c r="I16" s="79" t="inlineStr"/>
      <c r="J16" s="97" t="inlineStr">
        <is>
          <t>No</t>
        </is>
      </c>
      <c r="K16" s="97" t="inlineStr">
        <is>
          <t>No</t>
        </is>
      </c>
      <c r="L16" s="97" t="inlineStr">
        <is>
          <t>No</t>
        </is>
      </c>
      <c r="M16" s="97" t="inlineStr">
        <is>
          <t>No</t>
        </is>
      </c>
      <c r="N16" s="97" t="inlineStr">
        <is>
          <t>No</t>
        </is>
      </c>
      <c r="O16" s="97" t="inlineStr">
        <is>
          <t>Yes</t>
        </is>
      </c>
      <c r="P16" s="79" t="inlineStr"/>
    </row>
    <row r="17" ht="36" customHeight="1">
      <c r="A17" s="88" t="n">
        <v>10</v>
      </c>
      <c r="B17" s="79" t="inlineStr">
        <is>
          <t>Screen</t>
        </is>
      </c>
      <c r="C17" s="79" t="inlineStr">
        <is>
          <t>Get a police check and send a copy</t>
        </is>
      </c>
      <c r="D17" s="79" t="inlineStr">
        <is>
          <t>Volunteer</t>
        </is>
      </c>
      <c r="E17" s="79" t="inlineStr">
        <is>
          <t>Police service, email</t>
        </is>
      </c>
      <c r="F17" s="79" t="inlineStr">
        <is>
          <t>Police check result</t>
        </is>
      </c>
      <c r="G17" s="97" t="inlineStr">
        <is>
          <t>Yes</t>
        </is>
      </c>
      <c r="H17" s="79" t="inlineStr">
        <is>
          <t>Volunteer coordinator</t>
        </is>
      </c>
      <c r="I17" s="79" t="inlineStr">
        <is>
          <t>The police service</t>
        </is>
      </c>
      <c r="J17" s="97" t="inlineStr">
        <is>
          <t>No</t>
        </is>
      </c>
      <c r="K17" s="97" t="inlineStr">
        <is>
          <t>No</t>
        </is>
      </c>
      <c r="L17" s="97" t="inlineStr">
        <is>
          <t>Yes</t>
        </is>
      </c>
      <c r="M17" s="97" t="inlineStr">
        <is>
          <t>No</t>
        </is>
      </c>
      <c r="N17" s="97" t="inlineStr">
        <is>
          <t>No</t>
        </is>
      </c>
      <c r="O17" s="97" t="inlineStr">
        <is>
          <t>No</t>
        </is>
      </c>
      <c r="P17" s="79" t="inlineStr">
        <is>
          <t>Can take a couple of weeks</t>
        </is>
      </c>
    </row>
    <row r="18" ht="36" customHeight="1">
      <c r="A18" s="88" t="n">
        <v>11</v>
      </c>
      <c r="B18" s="79" t="inlineStr">
        <is>
          <t>Screen</t>
        </is>
      </c>
      <c r="C18" s="79" t="inlineStr">
        <is>
          <t>Call one reference</t>
        </is>
      </c>
      <c r="D18" s="79" t="inlineStr">
        <is>
          <t>Volunteer coordinator</t>
        </is>
      </c>
      <c r="E18" s="79" t="inlineStr">
        <is>
          <t>Phone</t>
        </is>
      </c>
      <c r="F18" s="79" t="inlineStr">
        <is>
          <t>Reference notes</t>
        </is>
      </c>
      <c r="G18" s="97" t="inlineStr">
        <is>
          <t>Yes</t>
        </is>
      </c>
      <c r="H18" s="79" t="inlineStr"/>
      <c r="I18" s="79" t="inlineStr">
        <is>
          <t>A call back</t>
        </is>
      </c>
      <c r="J18" s="97" t="inlineStr">
        <is>
          <t>No</t>
        </is>
      </c>
      <c r="K18" s="97" t="inlineStr">
        <is>
          <t>No</t>
        </is>
      </c>
      <c r="L18" s="97" t="inlineStr">
        <is>
          <t>Yes</t>
        </is>
      </c>
      <c r="M18" s="97" t="inlineStr">
        <is>
          <t>No</t>
        </is>
      </c>
      <c r="N18" s="97" t="inlineStr">
        <is>
          <t>No</t>
        </is>
      </c>
      <c r="O18" s="97" t="inlineStr">
        <is>
          <t>Yes</t>
        </is>
      </c>
      <c r="P18" s="79" t="inlineStr">
        <is>
          <t>Phone tag</t>
        </is>
      </c>
    </row>
    <row r="19" ht="36" customHeight="1">
      <c r="A19" s="88" t="n">
        <v>12</v>
      </c>
      <c r="B19" s="79" t="inlineStr">
        <is>
          <t>Onboard</t>
        </is>
      </c>
      <c r="C19" s="79" t="inlineStr">
        <is>
          <t>Email a welcome and the orientation date</t>
        </is>
      </c>
      <c r="D19" s="79" t="inlineStr">
        <is>
          <t>Volunteer coordinator</t>
        </is>
      </c>
      <c r="E19" s="79" t="inlineStr">
        <is>
          <t>Personal email</t>
        </is>
      </c>
      <c r="F19" s="79" t="inlineStr">
        <is>
          <t>Name, email</t>
        </is>
      </c>
      <c r="G19" s="97" t="inlineStr">
        <is>
          <t>Yes</t>
        </is>
      </c>
      <c r="H19" s="79" t="inlineStr"/>
      <c r="I19" s="79" t="inlineStr"/>
      <c r="J19" s="97" t="inlineStr">
        <is>
          <t>No</t>
        </is>
      </c>
      <c r="K19" s="97" t="inlineStr">
        <is>
          <t>Yes</t>
        </is>
      </c>
      <c r="L19" s="97" t="inlineStr">
        <is>
          <t>No</t>
        </is>
      </c>
      <c r="M19" s="97" t="inlineStr">
        <is>
          <t>No</t>
        </is>
      </c>
      <c r="N19" s="97" t="inlineStr">
        <is>
          <t>No</t>
        </is>
      </c>
      <c r="O19" s="97" t="inlineStr">
        <is>
          <t>No</t>
        </is>
      </c>
      <c r="P19" s="79" t="inlineStr">
        <is>
          <t>Template lives in the coordinator's drafts</t>
        </is>
      </c>
    </row>
    <row r="20" ht="36" customHeight="1">
      <c r="A20" s="88" t="n">
        <v>13</v>
      </c>
      <c r="B20" s="79" t="inlineStr">
        <is>
          <t>Onboard</t>
        </is>
      </c>
      <c r="C20" s="79" t="inlineStr">
        <is>
          <t>Sign the confidentiality agreement and waiver</t>
        </is>
      </c>
      <c r="D20" s="79" t="inlineStr">
        <is>
          <t>Volunteer</t>
        </is>
      </c>
      <c r="E20" s="79" t="inlineStr">
        <is>
          <t>Paper forms</t>
        </is>
      </c>
      <c r="F20" s="79" t="inlineStr">
        <is>
          <t>Signature, emergency contact</t>
        </is>
      </c>
      <c r="G20" s="97" t="inlineStr">
        <is>
          <t>Yes</t>
        </is>
      </c>
      <c r="H20" s="79" t="inlineStr">
        <is>
          <t>Volunteer coordinator</t>
        </is>
      </c>
      <c r="I20" s="79" t="inlineStr">
        <is>
          <t>Forms coming back</t>
        </is>
      </c>
      <c r="J20" s="97" t="inlineStr">
        <is>
          <t>No</t>
        </is>
      </c>
      <c r="K20" s="97" t="inlineStr">
        <is>
          <t>No</t>
        </is>
      </c>
      <c r="L20" s="97" t="inlineStr">
        <is>
          <t>Yes</t>
        </is>
      </c>
      <c r="M20" s="97" t="inlineStr">
        <is>
          <t>Yes</t>
        </is>
      </c>
      <c r="N20" s="97" t="inlineStr">
        <is>
          <t>No</t>
        </is>
      </c>
      <c r="O20" s="97" t="inlineStr">
        <is>
          <t>No</t>
        </is>
      </c>
      <c r="P20" s="79" t="inlineStr">
        <is>
          <t>Paper forms get chased by email</t>
        </is>
      </c>
    </row>
    <row r="21" ht="36" customHeight="1">
      <c r="A21" s="88" t="n">
        <v>14</v>
      </c>
      <c r="B21" s="79" t="inlineStr">
        <is>
          <t>Onboard</t>
        </is>
      </c>
      <c r="C21" s="79" t="inlineStr">
        <is>
          <t>Run orientation and record who attended</t>
        </is>
      </c>
      <c r="D21" s="79" t="inlineStr">
        <is>
          <t>Volunteer coordinator</t>
        </is>
      </c>
      <c r="E21" s="79" t="inlineStr">
        <is>
          <t>Spreadsheet</t>
        </is>
      </c>
      <c r="F21" s="79" t="inlineStr">
        <is>
          <t>Attendance</t>
        </is>
      </c>
      <c r="G21" s="97" t="inlineStr">
        <is>
          <t>Yes</t>
        </is>
      </c>
      <c r="H21" s="79" t="inlineStr"/>
      <c r="I21" s="79" t="inlineStr"/>
      <c r="J21" s="97" t="inlineStr">
        <is>
          <t>Yes</t>
        </is>
      </c>
      <c r="K21" s="97" t="inlineStr">
        <is>
          <t>No</t>
        </is>
      </c>
      <c r="L21" s="97" t="inlineStr">
        <is>
          <t>No</t>
        </is>
      </c>
      <c r="M21" s="97" t="inlineStr">
        <is>
          <t>No</t>
        </is>
      </c>
      <c r="N21" s="97" t="inlineStr">
        <is>
          <t>No</t>
        </is>
      </c>
      <c r="O21" s="97" t="inlineStr">
        <is>
          <t>No</t>
        </is>
      </c>
      <c r="P21" s="79" t="inlineStr"/>
    </row>
    <row r="22" ht="36" customHeight="1">
      <c r="A22" s="88" t="n">
        <v>15</v>
      </c>
      <c r="B22" s="79" t="inlineStr">
        <is>
          <t>Schedule</t>
        </is>
      </c>
      <c r="C22" s="79" t="inlineStr">
        <is>
          <t>Offer shifts and build the schedule</t>
        </is>
      </c>
      <c r="D22" s="79" t="inlineStr">
        <is>
          <t>Volunteer coordinator</t>
        </is>
      </c>
      <c r="E22" s="79" t="inlineStr">
        <is>
          <t>Email, spreadsheet</t>
        </is>
      </c>
      <c r="F22" s="79" t="inlineStr">
        <is>
          <t>Availability, shifts</t>
        </is>
      </c>
      <c r="G22" s="97" t="inlineStr">
        <is>
          <t>Yes</t>
        </is>
      </c>
      <c r="H22" s="79" t="inlineStr"/>
      <c r="I22" s="79" t="inlineStr">
        <is>
          <t>Replies from volunteers</t>
        </is>
      </c>
      <c r="J22" s="97" t="inlineStr">
        <is>
          <t>No</t>
        </is>
      </c>
      <c r="K22" s="97" t="inlineStr">
        <is>
          <t>Yes</t>
        </is>
      </c>
      <c r="L22" s="97" t="inlineStr">
        <is>
          <t>Yes</t>
        </is>
      </c>
      <c r="M22" s="97" t="inlineStr">
        <is>
          <t>Yes</t>
        </is>
      </c>
      <c r="N22" s="97" t="inlineStr">
        <is>
          <t>No</t>
        </is>
      </c>
      <c r="O22" s="97" t="inlineStr">
        <is>
          <t>No</t>
        </is>
      </c>
      <c r="P22" s="79" t="inlineStr">
        <is>
          <t>Lots of back and forth</t>
        </is>
      </c>
    </row>
    <row r="23" ht="36" customHeight="1">
      <c r="A23" s="88" t="n">
        <v>16</v>
      </c>
      <c r="B23" s="79" t="inlineStr">
        <is>
          <t>Schedule</t>
        </is>
      </c>
      <c r="C23" s="79" t="inlineStr">
        <is>
          <t>Send a reminder the day before each shift</t>
        </is>
      </c>
      <c r="D23" s="79" t="inlineStr">
        <is>
          <t>Volunteer coordinator</t>
        </is>
      </c>
      <c r="E23" s="79" t="inlineStr">
        <is>
          <t>Email</t>
        </is>
      </c>
      <c r="F23" s="79" t="inlineStr">
        <is>
          <t>Name, shift time</t>
        </is>
      </c>
      <c r="G23" s="97" t="inlineStr">
        <is>
          <t>Yes</t>
        </is>
      </c>
      <c r="H23" s="79" t="inlineStr"/>
      <c r="I23" s="79" t="inlineStr"/>
      <c r="J23" s="97" t="inlineStr">
        <is>
          <t>No</t>
        </is>
      </c>
      <c r="K23" s="97" t="inlineStr">
        <is>
          <t>Yes</t>
        </is>
      </c>
      <c r="L23" s="97" t="inlineStr">
        <is>
          <t>No</t>
        </is>
      </c>
      <c r="M23" s="97" t="inlineStr">
        <is>
          <t>Yes</t>
        </is>
      </c>
      <c r="N23" s="97" t="inlineStr">
        <is>
          <t>No</t>
        </is>
      </c>
      <c r="O23" s="97" t="inlineStr">
        <is>
          <t>No</t>
        </is>
      </c>
      <c r="P23" s="79" t="inlineStr">
        <is>
          <t>Done one by one in the evening</t>
        </is>
      </c>
    </row>
    <row r="24" ht="36" customHeight="1">
      <c r="A24" s="88" t="n">
        <v>17</v>
      </c>
      <c r="B24" s="79" t="inlineStr">
        <is>
          <t>Shift</t>
        </is>
      </c>
      <c r="C24" s="79" t="inlineStr">
        <is>
          <t>Sign in at the front desk</t>
        </is>
      </c>
      <c r="D24" s="79" t="inlineStr">
        <is>
          <t>Volunteer</t>
        </is>
      </c>
      <c r="E24" s="79" t="inlineStr">
        <is>
          <t>Paper sign-in sheet</t>
        </is>
      </c>
      <c r="F24" s="79" t="inlineStr">
        <is>
          <t>Name, time in and out</t>
        </is>
      </c>
      <c r="G24" s="97" t="inlineStr">
        <is>
          <t>Yes</t>
        </is>
      </c>
      <c r="H24" s="79" t="inlineStr">
        <is>
          <t>Shift lead</t>
        </is>
      </c>
      <c r="I24" s="79" t="inlineStr"/>
      <c r="J24" s="97" t="inlineStr">
        <is>
          <t>No</t>
        </is>
      </c>
      <c r="K24" s="97" t="inlineStr">
        <is>
          <t>No</t>
        </is>
      </c>
      <c r="L24" s="97" t="inlineStr">
        <is>
          <t>No</t>
        </is>
      </c>
      <c r="M24" s="97" t="inlineStr">
        <is>
          <t>No</t>
        </is>
      </c>
      <c r="N24" s="97" t="inlineStr">
        <is>
          <t>No</t>
        </is>
      </c>
      <c r="O24" s="97" t="inlineStr">
        <is>
          <t>No</t>
        </is>
      </c>
      <c r="P24" s="79" t="inlineStr"/>
    </row>
    <row r="25" ht="36" customHeight="1">
      <c r="A25" s="88" t="n">
        <v>18</v>
      </c>
      <c r="B25" s="79" t="inlineStr">
        <is>
          <t>Shift</t>
        </is>
      </c>
      <c r="C25" s="79" t="inlineStr">
        <is>
          <t>Note any incident or concern</t>
        </is>
      </c>
      <c r="D25" s="79" t="inlineStr">
        <is>
          <t>Shift lead</t>
        </is>
      </c>
      <c r="E25" s="79" t="inlineStr">
        <is>
          <t>Paper incident form</t>
        </is>
      </c>
      <c r="F25" s="79" t="inlineStr">
        <is>
          <t>Incident details</t>
        </is>
      </c>
      <c r="G25" s="97" t="inlineStr">
        <is>
          <t>Yes</t>
        </is>
      </c>
      <c r="H25" s="79" t="inlineStr">
        <is>
          <t>Executive director</t>
        </is>
      </c>
      <c r="I25" s="79" t="inlineStr"/>
      <c r="J25" s="97" t="inlineStr">
        <is>
          <t>No</t>
        </is>
      </c>
      <c r="K25" s="97" t="inlineStr">
        <is>
          <t>No</t>
        </is>
      </c>
      <c r="L25" s="97" t="inlineStr">
        <is>
          <t>No</t>
        </is>
      </c>
      <c r="M25" s="97" t="inlineStr">
        <is>
          <t>No</t>
        </is>
      </c>
      <c r="N25" s="97" t="inlineStr">
        <is>
          <t>No</t>
        </is>
      </c>
      <c r="O25" s="97" t="inlineStr">
        <is>
          <t>Yes</t>
        </is>
      </c>
      <c r="P25" s="79" t="inlineStr">
        <is>
          <t>Rare, but sensitive</t>
        </is>
      </c>
    </row>
    <row r="26" ht="36" customHeight="1">
      <c r="A26" s="88" t="n">
        <v>19</v>
      </c>
      <c r="B26" s="79" t="inlineStr">
        <is>
          <t>Close out</t>
        </is>
      </c>
      <c r="C26" s="79" t="inlineStr">
        <is>
          <t>Type the paper sign-in hours into the spreadsheet</t>
        </is>
      </c>
      <c r="D26" s="79" t="inlineStr">
        <is>
          <t>Volunteer coordinator</t>
        </is>
      </c>
      <c r="E26" s="79" t="inlineStr">
        <is>
          <t>Spreadsheet</t>
        </is>
      </c>
      <c r="F26" s="79" t="inlineStr">
        <is>
          <t>Volunteer hours</t>
        </is>
      </c>
      <c r="G26" s="97" t="inlineStr">
        <is>
          <t>Yes</t>
        </is>
      </c>
      <c r="H26" s="79" t="inlineStr"/>
      <c r="I26" s="79" t="inlineStr"/>
      <c r="J26" s="97" t="inlineStr">
        <is>
          <t>Yes</t>
        </is>
      </c>
      <c r="K26" s="97" t="inlineStr">
        <is>
          <t>No</t>
        </is>
      </c>
      <c r="L26" s="97" t="inlineStr">
        <is>
          <t>No</t>
        </is>
      </c>
      <c r="M26" s="97" t="inlineStr">
        <is>
          <t>No</t>
        </is>
      </c>
      <c r="N26" s="97" t="inlineStr">
        <is>
          <t>No</t>
        </is>
      </c>
      <c r="O26" s="97" t="inlineStr">
        <is>
          <t>No</t>
        </is>
      </c>
      <c r="P26" s="79" t="inlineStr">
        <is>
          <t>Done in batches, sometimes weeks later</t>
        </is>
      </c>
    </row>
    <row r="27" ht="36" customHeight="1">
      <c r="A27" s="88" t="n">
        <v>20</v>
      </c>
      <c r="B27" s="79" t="inlineStr">
        <is>
          <t>Close out</t>
        </is>
      </c>
      <c r="C27" s="79" t="inlineStr">
        <is>
          <t>Send a mileage claim with receipts</t>
        </is>
      </c>
      <c r="D27" s="79" t="inlineStr">
        <is>
          <t>Volunteer</t>
        </is>
      </c>
      <c r="E27" s="79" t="inlineStr">
        <is>
          <t>Mileage form, email</t>
        </is>
      </c>
      <c r="F27" s="79" t="inlineStr">
        <is>
          <t>Address, kilometres, receipts</t>
        </is>
      </c>
      <c r="G27" s="97" t="inlineStr">
        <is>
          <t>Yes</t>
        </is>
      </c>
      <c r="H27" s="79" t="inlineStr">
        <is>
          <t>Finance and admin</t>
        </is>
      </c>
      <c r="I27" s="79" t="inlineStr"/>
      <c r="J27" s="97" t="inlineStr">
        <is>
          <t>No</t>
        </is>
      </c>
      <c r="K27" s="97" t="inlineStr">
        <is>
          <t>No</t>
        </is>
      </c>
      <c r="L27" s="97" t="inlineStr">
        <is>
          <t>No</t>
        </is>
      </c>
      <c r="M27" s="97" t="inlineStr">
        <is>
          <t>No</t>
        </is>
      </c>
      <c r="N27" s="97" t="inlineStr">
        <is>
          <t>No</t>
        </is>
      </c>
      <c r="O27" s="97" t="inlineStr">
        <is>
          <t>No</t>
        </is>
      </c>
      <c r="P27" s="79" t="inlineStr"/>
    </row>
    <row r="28" ht="36" customHeight="1">
      <c r="A28" s="88" t="n">
        <v>21</v>
      </c>
      <c r="B28" s="79" t="inlineStr">
        <is>
          <t>Close out</t>
        </is>
      </c>
      <c r="C28" s="79" t="inlineStr">
        <is>
          <t>Check and approve the mileage claim</t>
        </is>
      </c>
      <c r="D28" s="79" t="inlineStr">
        <is>
          <t>Finance and admin</t>
        </is>
      </c>
      <c r="E28" s="79" t="inlineStr">
        <is>
          <t>Email, accounting software</t>
        </is>
      </c>
      <c r="F28" s="79" t="inlineStr">
        <is>
          <t>Claim and receipts</t>
        </is>
      </c>
      <c r="G28" s="97" t="inlineStr">
        <is>
          <t>Yes</t>
        </is>
      </c>
      <c r="H28" s="79" t="inlineStr">
        <is>
          <t>Executive director</t>
        </is>
      </c>
      <c r="I28" s="79" t="inlineStr">
        <is>
          <t>The ED's signature</t>
        </is>
      </c>
      <c r="J28" s="97" t="inlineStr">
        <is>
          <t>Yes</t>
        </is>
      </c>
      <c r="K28" s="97" t="inlineStr">
        <is>
          <t>No</t>
        </is>
      </c>
      <c r="L28" s="97" t="inlineStr">
        <is>
          <t>Yes</t>
        </is>
      </c>
      <c r="M28" s="97" t="inlineStr">
        <is>
          <t>No</t>
        </is>
      </c>
      <c r="N28" s="97" t="inlineStr">
        <is>
          <t>Yes</t>
        </is>
      </c>
      <c r="O28" s="97" t="inlineStr">
        <is>
          <t>Yes</t>
        </is>
      </c>
      <c r="P28" s="79" t="inlineStr">
        <is>
          <t>Claims wait for a signature</t>
        </is>
      </c>
    </row>
    <row r="29" ht="36" customHeight="1">
      <c r="A29" s="88" t="n">
        <v>22</v>
      </c>
      <c r="B29" s="79" t="inlineStr">
        <is>
          <t>Close out</t>
        </is>
      </c>
      <c r="C29" s="79" t="inlineStr">
        <is>
          <t>Pay the mileage</t>
        </is>
      </c>
      <c r="D29" s="79" t="inlineStr">
        <is>
          <t>Finance and admin</t>
        </is>
      </c>
      <c r="E29" s="79" t="inlineStr">
        <is>
          <t>Accounting software</t>
        </is>
      </c>
      <c r="F29" s="79" t="inlineStr">
        <is>
          <t>Payment details</t>
        </is>
      </c>
      <c r="G29" s="97" t="inlineStr">
        <is>
          <t>Yes</t>
        </is>
      </c>
      <c r="H29" s="79" t="inlineStr"/>
      <c r="I29" s="79" t="inlineStr"/>
      <c r="J29" s="97" t="inlineStr">
        <is>
          <t>Yes</t>
        </is>
      </c>
      <c r="K29" s="97" t="inlineStr">
        <is>
          <t>No</t>
        </is>
      </c>
      <c r="L29" s="97" t="inlineStr">
        <is>
          <t>No</t>
        </is>
      </c>
      <c r="M29" s="97" t="inlineStr">
        <is>
          <t>No</t>
        </is>
      </c>
      <c r="N29" s="97" t="inlineStr">
        <is>
          <t>No</t>
        </is>
      </c>
      <c r="O29" s="97" t="inlineStr">
        <is>
          <t>No</t>
        </is>
      </c>
      <c r="P29" s="79" t="inlineStr"/>
    </row>
    <row r="30" ht="36" customHeight="1">
      <c r="A30" s="88" t="n">
        <v>23</v>
      </c>
      <c r="B30" s="79" t="inlineStr">
        <is>
          <t>Close out</t>
        </is>
      </c>
      <c r="C30" s="79" t="inlineStr">
        <is>
          <t>Send a thank-you email and a short feedback survey</t>
        </is>
      </c>
      <c r="D30" s="79" t="inlineStr">
        <is>
          <t>Volunteer coordinator</t>
        </is>
      </c>
      <c r="E30" s="79" t="inlineStr">
        <is>
          <t>Email, online survey</t>
        </is>
      </c>
      <c r="F30" s="79" t="inlineStr">
        <is>
          <t>Name, email</t>
        </is>
      </c>
      <c r="G30" s="97" t="inlineStr">
        <is>
          <t>Yes</t>
        </is>
      </c>
      <c r="H30" s="79" t="inlineStr"/>
      <c r="I30" s="79" t="inlineStr"/>
      <c r="J30" s="97" t="inlineStr">
        <is>
          <t>No</t>
        </is>
      </c>
      <c r="K30" s="97" t="inlineStr">
        <is>
          <t>Yes</t>
        </is>
      </c>
      <c r="L30" s="97" t="inlineStr">
        <is>
          <t>No</t>
        </is>
      </c>
      <c r="M30" s="97" t="inlineStr">
        <is>
          <t>No</t>
        </is>
      </c>
      <c r="N30" s="97" t="inlineStr">
        <is>
          <t>No</t>
        </is>
      </c>
      <c r="O30" s="97" t="inlineStr">
        <is>
          <t>No</t>
        </is>
      </c>
      <c r="P30" s="79" t="inlineStr">
        <is>
          <t>Often forgotten when it's busy</t>
        </is>
      </c>
    </row>
    <row r="31" ht="36" customHeight="1">
      <c r="A31" s="88" t="n">
        <v>24</v>
      </c>
      <c r="B31" s="79" t="inlineStr">
        <is>
          <t>Close out</t>
        </is>
      </c>
      <c r="C31" s="79" t="inlineStr">
        <is>
          <t>Add volunteer hours to the quarterly funder report</t>
        </is>
      </c>
      <c r="D31" s="79" t="inlineStr">
        <is>
          <t>Volunteer coordinator</t>
        </is>
      </c>
      <c r="E31" s="79" t="inlineStr">
        <is>
          <t>Spreadsheet, report template</t>
        </is>
      </c>
      <c r="F31" s="79" t="inlineStr">
        <is>
          <t>Total hours</t>
        </is>
      </c>
      <c r="G31" s="97" t="inlineStr">
        <is>
          <t>No</t>
        </is>
      </c>
      <c r="H31" s="79" t="inlineStr">
        <is>
          <t>Executive director</t>
        </is>
      </c>
      <c r="I31" s="79" t="inlineStr"/>
      <c r="J31" s="97" t="inlineStr">
        <is>
          <t>Yes</t>
        </is>
      </c>
      <c r="K31" s="97" t="inlineStr">
        <is>
          <t>No</t>
        </is>
      </c>
      <c r="L31" s="97" t="inlineStr">
        <is>
          <t>No</t>
        </is>
      </c>
      <c r="M31" s="97" t="inlineStr">
        <is>
          <t>No</t>
        </is>
      </c>
      <c r="N31" s="97" t="inlineStr">
        <is>
          <t>No</t>
        </is>
      </c>
      <c r="O31" s="97" t="inlineStr">
        <is>
          <t>No</t>
        </is>
      </c>
      <c r="P31" s="79" t="inlineStr">
        <is>
          <t>Numbers checked by hand at quarter end</t>
        </is>
      </c>
    </row>
    <row r="32" ht="24" customHeight="1">
      <c r="A32" s="88" t="n">
        <v>25</v>
      </c>
      <c r="B32" s="79" t="n"/>
      <c r="C32" s="79" t="n"/>
      <c r="D32" s="79" t="n"/>
      <c r="E32" s="79" t="n"/>
      <c r="F32" s="79" t="n"/>
      <c r="G32" s="97" t="n"/>
      <c r="H32" s="79" t="n"/>
      <c r="I32" s="79" t="n"/>
      <c r="J32" s="97" t="n"/>
      <c r="K32" s="97" t="n"/>
      <c r="L32" s="97" t="n"/>
      <c r="M32" s="97" t="n"/>
      <c r="N32" s="97" t="n"/>
      <c r="O32" s="97" t="n"/>
      <c r="P32" s="79" t="n"/>
    </row>
    <row r="33" ht="24" customHeight="1">
      <c r="A33" s="88" t="n">
        <v>26</v>
      </c>
      <c r="B33" s="79" t="n"/>
      <c r="C33" s="79" t="n"/>
      <c r="D33" s="79" t="n"/>
      <c r="E33" s="79" t="n"/>
      <c r="F33" s="79" t="n"/>
      <c r="G33" s="97" t="n"/>
      <c r="H33" s="79" t="n"/>
      <c r="I33" s="79" t="n"/>
      <c r="J33" s="97" t="n"/>
      <c r="K33" s="97" t="n"/>
      <c r="L33" s="97" t="n"/>
      <c r="M33" s="97" t="n"/>
      <c r="N33" s="97" t="n"/>
      <c r="O33" s="97" t="n"/>
      <c r="P33" s="79" t="n"/>
    </row>
    <row r="34" ht="24" customHeight="1">
      <c r="A34" s="88" t="n">
        <v>27</v>
      </c>
      <c r="B34" s="79" t="n"/>
      <c r="C34" s="79" t="n"/>
      <c r="D34" s="79" t="n"/>
      <c r="E34" s="79" t="n"/>
      <c r="F34" s="79" t="n"/>
      <c r="G34" s="97" t="n"/>
      <c r="H34" s="79" t="n"/>
      <c r="I34" s="79" t="n"/>
      <c r="J34" s="97" t="n"/>
      <c r="K34" s="97" t="n"/>
      <c r="L34" s="97" t="n"/>
      <c r="M34" s="97" t="n"/>
      <c r="N34" s="97" t="n"/>
      <c r="O34" s="97" t="n"/>
      <c r="P34" s="79" t="n"/>
    </row>
    <row r="35" ht="24" customHeight="1">
      <c r="A35" s="88" t="n">
        <v>28</v>
      </c>
      <c r="B35" s="79" t="n"/>
      <c r="C35" s="79" t="n"/>
      <c r="D35" s="79" t="n"/>
      <c r="E35" s="79" t="n"/>
      <c r="F35" s="79" t="n"/>
      <c r="G35" s="97" t="n"/>
      <c r="H35" s="79" t="n"/>
      <c r="I35" s="79" t="n"/>
      <c r="J35" s="97" t="n"/>
      <c r="K35" s="97" t="n"/>
      <c r="L35" s="97" t="n"/>
      <c r="M35" s="97" t="n"/>
      <c r="N35" s="97" t="n"/>
      <c r="O35" s="97" t="n"/>
      <c r="P35" s="79" t="n"/>
    </row>
    <row r="36" ht="24" customHeight="1">
      <c r="A36" s="88" t="n">
        <v>29</v>
      </c>
      <c r="B36" s="79" t="n"/>
      <c r="C36" s="79" t="n"/>
      <c r="D36" s="79" t="n"/>
      <c r="E36" s="79" t="n"/>
      <c r="F36" s="79" t="n"/>
      <c r="G36" s="97" t="n"/>
      <c r="H36" s="79" t="n"/>
      <c r="I36" s="79" t="n"/>
      <c r="J36" s="97" t="n"/>
      <c r="K36" s="97" t="n"/>
      <c r="L36" s="97" t="n"/>
      <c r="M36" s="97" t="n"/>
      <c r="N36" s="97" t="n"/>
      <c r="O36" s="97" t="n"/>
      <c r="P36" s="79" t="n"/>
    </row>
    <row r="37" ht="24" customHeight="1">
      <c r="A37" s="88" t="n">
        <v>30</v>
      </c>
      <c r="B37" s="79" t="n"/>
      <c r="C37" s="79" t="n"/>
      <c r="D37" s="79" t="n"/>
      <c r="E37" s="79" t="n"/>
      <c r="F37" s="79" t="n"/>
      <c r="G37" s="97" t="n"/>
      <c r="H37" s="79" t="n"/>
      <c r="I37" s="79" t="n"/>
      <c r="J37" s="97" t="n"/>
      <c r="K37" s="97" t="n"/>
      <c r="L37" s="97" t="n"/>
      <c r="M37" s="97" t="n"/>
      <c r="N37" s="97" t="n"/>
      <c r="O37" s="97" t="n"/>
      <c r="P37" s="79" t="n"/>
    </row>
    <row r="38" ht="24" customHeight="1">
      <c r="A38" s="88" t="n">
        <v>31</v>
      </c>
      <c r="B38" s="79" t="n"/>
      <c r="C38" s="79" t="n"/>
      <c r="D38" s="79" t="n"/>
      <c r="E38" s="79" t="n"/>
      <c r="F38" s="79" t="n"/>
      <c r="G38" s="97" t="n"/>
      <c r="H38" s="79" t="n"/>
      <c r="I38" s="79" t="n"/>
      <c r="J38" s="97" t="n"/>
      <c r="K38" s="97" t="n"/>
      <c r="L38" s="97" t="n"/>
      <c r="M38" s="97" t="n"/>
      <c r="N38" s="97" t="n"/>
      <c r="O38" s="97" t="n"/>
      <c r="P38" s="79" t="n"/>
    </row>
    <row r="39" ht="24" customHeight="1">
      <c r="A39" s="88" t="n">
        <v>32</v>
      </c>
      <c r="B39" s="79" t="n"/>
      <c r="C39" s="79" t="n"/>
      <c r="D39" s="79" t="n"/>
      <c r="E39" s="79" t="n"/>
      <c r="F39" s="79" t="n"/>
      <c r="G39" s="97" t="n"/>
      <c r="H39" s="79" t="n"/>
      <c r="I39" s="79" t="n"/>
      <c r="J39" s="97" t="n"/>
      <c r="K39" s="97" t="n"/>
      <c r="L39" s="97" t="n"/>
      <c r="M39" s="97" t="n"/>
      <c r="N39" s="97" t="n"/>
      <c r="O39" s="97" t="n"/>
      <c r="P39" s="79" t="n"/>
    </row>
    <row r="40" ht="24" customHeight="1">
      <c r="A40" s="88" t="n">
        <v>33</v>
      </c>
      <c r="B40" s="79" t="n"/>
      <c r="C40" s="79" t="n"/>
      <c r="D40" s="79" t="n"/>
      <c r="E40" s="79" t="n"/>
      <c r="F40" s="79" t="n"/>
      <c r="G40" s="97" t="n"/>
      <c r="H40" s="79" t="n"/>
      <c r="I40" s="79" t="n"/>
      <c r="J40" s="97" t="n"/>
      <c r="K40" s="97" t="n"/>
      <c r="L40" s="97" t="n"/>
      <c r="M40" s="97" t="n"/>
      <c r="N40" s="97" t="n"/>
      <c r="O40" s="97" t="n"/>
      <c r="P40" s="79" t="n"/>
    </row>
    <row r="41" ht="24" customHeight="1">
      <c r="A41" s="88" t="n">
        <v>34</v>
      </c>
      <c r="B41" s="79" t="n"/>
      <c r="C41" s="79" t="n"/>
      <c r="D41" s="79" t="n"/>
      <c r="E41" s="79" t="n"/>
      <c r="F41" s="79" t="n"/>
      <c r="G41" s="97" t="n"/>
      <c r="H41" s="79" t="n"/>
      <c r="I41" s="79" t="n"/>
      <c r="J41" s="97" t="n"/>
      <c r="K41" s="97" t="n"/>
      <c r="L41" s="97" t="n"/>
      <c r="M41" s="97" t="n"/>
      <c r="N41" s="97" t="n"/>
      <c r="O41" s="97" t="n"/>
      <c r="P41" s="79" t="n"/>
    </row>
    <row r="42" ht="24" customHeight="1">
      <c r="A42" s="88" t="n">
        <v>35</v>
      </c>
      <c r="B42" s="79" t="n"/>
      <c r="C42" s="79" t="n"/>
      <c r="D42" s="79" t="n"/>
      <c r="E42" s="79" t="n"/>
      <c r="F42" s="79" t="n"/>
      <c r="G42" s="97" t="n"/>
      <c r="H42" s="79" t="n"/>
      <c r="I42" s="79" t="n"/>
      <c r="J42" s="97" t="n"/>
      <c r="K42" s="97" t="n"/>
      <c r="L42" s="97" t="n"/>
      <c r="M42" s="97" t="n"/>
      <c r="N42" s="97" t="n"/>
      <c r="O42" s="97" t="n"/>
      <c r="P42" s="79" t="n"/>
    </row>
    <row r="43" ht="24" customHeight="1">
      <c r="A43" s="88" t="n">
        <v>36</v>
      </c>
      <c r="B43" s="79" t="n"/>
      <c r="C43" s="79" t="n"/>
      <c r="D43" s="79" t="n"/>
      <c r="E43" s="79" t="n"/>
      <c r="F43" s="79" t="n"/>
      <c r="G43" s="97" t="n"/>
      <c r="H43" s="79" t="n"/>
      <c r="I43" s="79" t="n"/>
      <c r="J43" s="97" t="n"/>
      <c r="K43" s="97" t="n"/>
      <c r="L43" s="97" t="n"/>
      <c r="M43" s="97" t="n"/>
      <c r="N43" s="97" t="n"/>
      <c r="O43" s="97" t="n"/>
      <c r="P43" s="79" t="n"/>
    </row>
    <row r="44" ht="24" customHeight="1">
      <c r="A44" s="88" t="n">
        <v>37</v>
      </c>
      <c r="B44" s="79" t="n"/>
      <c r="C44" s="79" t="n"/>
      <c r="D44" s="79" t="n"/>
      <c r="E44" s="79" t="n"/>
      <c r="F44" s="79" t="n"/>
      <c r="G44" s="97" t="n"/>
      <c r="H44" s="79" t="n"/>
      <c r="I44" s="79" t="n"/>
      <c r="J44" s="97" t="n"/>
      <c r="K44" s="97" t="n"/>
      <c r="L44" s="97" t="n"/>
      <c r="M44" s="97" t="n"/>
      <c r="N44" s="97" t="n"/>
      <c r="O44" s="97" t="n"/>
      <c r="P44" s="79" t="n"/>
    </row>
    <row r="45" ht="24" customHeight="1">
      <c r="A45" s="88" t="n">
        <v>38</v>
      </c>
      <c r="B45" s="79" t="n"/>
      <c r="C45" s="79" t="n"/>
      <c r="D45" s="79" t="n"/>
      <c r="E45" s="79" t="n"/>
      <c r="F45" s="79" t="n"/>
      <c r="G45" s="97" t="n"/>
      <c r="H45" s="79" t="n"/>
      <c r="I45" s="79" t="n"/>
      <c r="J45" s="97" t="n"/>
      <c r="K45" s="97" t="n"/>
      <c r="L45" s="97" t="n"/>
      <c r="M45" s="97" t="n"/>
      <c r="N45" s="97" t="n"/>
      <c r="O45" s="97" t="n"/>
      <c r="P45" s="79" t="n"/>
    </row>
    <row r="46" ht="24" customHeight="1">
      <c r="A46" s="88" t="n">
        <v>39</v>
      </c>
      <c r="B46" s="79" t="n"/>
      <c r="C46" s="79" t="n"/>
      <c r="D46" s="79" t="n"/>
      <c r="E46" s="79" t="n"/>
      <c r="F46" s="79" t="n"/>
      <c r="G46" s="97" t="n"/>
      <c r="H46" s="79" t="n"/>
      <c r="I46" s="79" t="n"/>
      <c r="J46" s="97" t="n"/>
      <c r="K46" s="97" t="n"/>
      <c r="L46" s="97" t="n"/>
      <c r="M46" s="97" t="n"/>
      <c r="N46" s="97" t="n"/>
      <c r="O46" s="97" t="n"/>
      <c r="P46" s="79" t="n"/>
    </row>
    <row r="47" ht="24" customHeight="1">
      <c r="A47" s="88" t="n">
        <v>40</v>
      </c>
      <c r="B47" s="79" t="n"/>
      <c r="C47" s="79" t="n"/>
      <c r="D47" s="79" t="n"/>
      <c r="E47" s="79" t="n"/>
      <c r="F47" s="79" t="n"/>
      <c r="G47" s="97" t="n"/>
      <c r="H47" s="79" t="n"/>
      <c r="I47" s="79" t="n"/>
      <c r="J47" s="97" t="n"/>
      <c r="K47" s="97" t="n"/>
      <c r="L47" s="97" t="n"/>
      <c r="M47" s="97" t="n"/>
      <c r="N47" s="97" t="n"/>
      <c r="O47" s="97" t="n"/>
      <c r="P47" s="79" t="n"/>
    </row>
    <row r="48" ht="24" customHeight="1">
      <c r="A48" s="88" t="n">
        <v>41</v>
      </c>
      <c r="B48" s="79" t="n"/>
      <c r="C48" s="79" t="n"/>
      <c r="D48" s="79" t="n"/>
      <c r="E48" s="79" t="n"/>
      <c r="F48" s="79" t="n"/>
      <c r="G48" s="97" t="n"/>
      <c r="H48" s="79" t="n"/>
      <c r="I48" s="79" t="n"/>
      <c r="J48" s="97" t="n"/>
      <c r="K48" s="97" t="n"/>
      <c r="L48" s="97" t="n"/>
      <c r="M48" s="97" t="n"/>
      <c r="N48" s="97" t="n"/>
      <c r="O48" s="97" t="n"/>
      <c r="P48" s="79" t="n"/>
    </row>
    <row r="49" ht="24" customHeight="1">
      <c r="A49" s="88" t="n">
        <v>42</v>
      </c>
      <c r="B49" s="79" t="n"/>
      <c r="C49" s="79" t="n"/>
      <c r="D49" s="79" t="n"/>
      <c r="E49" s="79" t="n"/>
      <c r="F49" s="79" t="n"/>
      <c r="G49" s="97" t="n"/>
      <c r="H49" s="79" t="n"/>
      <c r="I49" s="79" t="n"/>
      <c r="J49" s="97" t="n"/>
      <c r="K49" s="97" t="n"/>
      <c r="L49" s="97" t="n"/>
      <c r="M49" s="97" t="n"/>
      <c r="N49" s="97" t="n"/>
      <c r="O49" s="97" t="n"/>
      <c r="P49" s="79" t="n"/>
    </row>
    <row r="50" ht="24" customHeight="1">
      <c r="A50" s="88" t="n">
        <v>43</v>
      </c>
      <c r="B50" s="79" t="n"/>
      <c r="C50" s="79" t="n"/>
      <c r="D50" s="79" t="n"/>
      <c r="E50" s="79" t="n"/>
      <c r="F50" s="79" t="n"/>
      <c r="G50" s="97" t="n"/>
      <c r="H50" s="79" t="n"/>
      <c r="I50" s="79" t="n"/>
      <c r="J50" s="97" t="n"/>
      <c r="K50" s="97" t="n"/>
      <c r="L50" s="97" t="n"/>
      <c r="M50" s="97" t="n"/>
      <c r="N50" s="97" t="n"/>
      <c r="O50" s="97" t="n"/>
      <c r="P50" s="79" t="n"/>
    </row>
    <row r="51" ht="24" customHeight="1">
      <c r="A51" s="88" t="n">
        <v>44</v>
      </c>
      <c r="B51" s="79" t="n"/>
      <c r="C51" s="79" t="n"/>
      <c r="D51" s="79" t="n"/>
      <c r="E51" s="79" t="n"/>
      <c r="F51" s="79" t="n"/>
      <c r="G51" s="97" t="n"/>
      <c r="H51" s="79" t="n"/>
      <c r="I51" s="79" t="n"/>
      <c r="J51" s="97" t="n"/>
      <c r="K51" s="97" t="n"/>
      <c r="L51" s="97" t="n"/>
      <c r="M51" s="97" t="n"/>
      <c r="N51" s="97" t="n"/>
      <c r="O51" s="97" t="n"/>
      <c r="P51" s="79" t="n"/>
    </row>
    <row r="52" ht="24" customHeight="1">
      <c r="A52" s="88" t="n">
        <v>45</v>
      </c>
      <c r="B52" s="79" t="n"/>
      <c r="C52" s="79" t="n"/>
      <c r="D52" s="79" t="n"/>
      <c r="E52" s="79" t="n"/>
      <c r="F52" s="79" t="n"/>
      <c r="G52" s="97" t="n"/>
      <c r="H52" s="79" t="n"/>
      <c r="I52" s="79" t="n"/>
      <c r="J52" s="97" t="n"/>
      <c r="K52" s="97" t="n"/>
      <c r="L52" s="97" t="n"/>
      <c r="M52" s="97" t="n"/>
      <c r="N52" s="97" t="n"/>
      <c r="O52" s="97" t="n"/>
      <c r="P52" s="79" t="n"/>
    </row>
    <row r="53" ht="24" customHeight="1">
      <c r="A53" s="88" t="n">
        <v>46</v>
      </c>
      <c r="B53" s="79" t="n"/>
      <c r="C53" s="79" t="n"/>
      <c r="D53" s="79" t="n"/>
      <c r="E53" s="79" t="n"/>
      <c r="F53" s="79" t="n"/>
      <c r="G53" s="97" t="n"/>
      <c r="H53" s="79" t="n"/>
      <c r="I53" s="79" t="n"/>
      <c r="J53" s="97" t="n"/>
      <c r="K53" s="97" t="n"/>
      <c r="L53" s="97" t="n"/>
      <c r="M53" s="97" t="n"/>
      <c r="N53" s="97" t="n"/>
      <c r="O53" s="97" t="n"/>
      <c r="P53" s="79" t="n"/>
    </row>
    <row r="54" ht="24" customHeight="1">
      <c r="A54" s="88" t="n">
        <v>47</v>
      </c>
      <c r="B54" s="79" t="n"/>
      <c r="C54" s="79" t="n"/>
      <c r="D54" s="79" t="n"/>
      <c r="E54" s="79" t="n"/>
      <c r="F54" s="79" t="n"/>
      <c r="G54" s="97" t="n"/>
      <c r="H54" s="79" t="n"/>
      <c r="I54" s="79" t="n"/>
      <c r="J54" s="97" t="n"/>
      <c r="K54" s="97" t="n"/>
      <c r="L54" s="97" t="n"/>
      <c r="M54" s="97" t="n"/>
      <c r="N54" s="97" t="n"/>
      <c r="O54" s="97" t="n"/>
      <c r="P54" s="79" t="n"/>
    </row>
    <row r="55" ht="24" customHeight="1">
      <c r="A55" s="88" t="n">
        <v>48</v>
      </c>
      <c r="B55" s="79" t="n"/>
      <c r="C55" s="79" t="n"/>
      <c r="D55" s="79" t="n"/>
      <c r="E55" s="79" t="n"/>
      <c r="F55" s="79" t="n"/>
      <c r="G55" s="97" t="n"/>
      <c r="H55" s="79" t="n"/>
      <c r="I55" s="79" t="n"/>
      <c r="J55" s="97" t="n"/>
      <c r="K55" s="97" t="n"/>
      <c r="L55" s="97" t="n"/>
      <c r="M55" s="97" t="n"/>
      <c r="N55" s="97" t="n"/>
      <c r="O55" s="97" t="n"/>
      <c r="P55" s="79" t="n"/>
    </row>
    <row r="56" ht="24" customHeight="1">
      <c r="A56" s="88" t="n">
        <v>49</v>
      </c>
      <c r="B56" s="79" t="n"/>
      <c r="C56" s="79" t="n"/>
      <c r="D56" s="79" t="n"/>
      <c r="E56" s="79" t="n"/>
      <c r="F56" s="79" t="n"/>
      <c r="G56" s="97" t="n"/>
      <c r="H56" s="79" t="n"/>
      <c r="I56" s="79" t="n"/>
      <c r="J56" s="97" t="n"/>
      <c r="K56" s="97" t="n"/>
      <c r="L56" s="97" t="n"/>
      <c r="M56" s="97" t="n"/>
      <c r="N56" s="97" t="n"/>
      <c r="O56" s="97" t="n"/>
      <c r="P56" s="79" t="n"/>
    </row>
    <row r="57" ht="24" customHeight="1">
      <c r="A57" s="88" t="n">
        <v>50</v>
      </c>
      <c r="B57" s="79" t="n"/>
      <c r="C57" s="79" t="n"/>
      <c r="D57" s="79" t="n"/>
      <c r="E57" s="79" t="n"/>
      <c r="F57" s="79" t="n"/>
      <c r="G57" s="97" t="n"/>
      <c r="H57" s="79" t="n"/>
      <c r="I57" s="79" t="n"/>
      <c r="J57" s="97" t="n"/>
      <c r="K57" s="97" t="n"/>
      <c r="L57" s="97" t="n"/>
      <c r="M57" s="97" t="n"/>
      <c r="N57" s="97" t="n"/>
      <c r="O57" s="97" t="n"/>
      <c r="P57" s="79" t="n"/>
    </row>
    <row r="58" ht="24" customHeight="1">
      <c r="A58" s="88" t="n">
        <v>51</v>
      </c>
      <c r="B58" s="79" t="n"/>
      <c r="C58" s="79" t="n"/>
      <c r="D58" s="79" t="n"/>
      <c r="E58" s="79" t="n"/>
      <c r="F58" s="79" t="n"/>
      <c r="G58" s="97" t="n"/>
      <c r="H58" s="79" t="n"/>
      <c r="I58" s="79" t="n"/>
      <c r="J58" s="97" t="n"/>
      <c r="K58" s="97" t="n"/>
      <c r="L58" s="97" t="n"/>
      <c r="M58" s="97" t="n"/>
      <c r="N58" s="97" t="n"/>
      <c r="O58" s="97" t="n"/>
      <c r="P58" s="79" t="n"/>
    </row>
    <row r="59" ht="24" customHeight="1">
      <c r="A59" s="88" t="n">
        <v>52</v>
      </c>
      <c r="B59" s="79" t="n"/>
      <c r="C59" s="79" t="n"/>
      <c r="D59" s="79" t="n"/>
      <c r="E59" s="79" t="n"/>
      <c r="F59" s="79" t="n"/>
      <c r="G59" s="97" t="n"/>
      <c r="H59" s="79" t="n"/>
      <c r="I59" s="79" t="n"/>
      <c r="J59" s="97" t="n"/>
      <c r="K59" s="97" t="n"/>
      <c r="L59" s="97" t="n"/>
      <c r="M59" s="97" t="n"/>
      <c r="N59" s="97" t="n"/>
      <c r="O59" s="97" t="n"/>
      <c r="P59" s="79" t="n"/>
    </row>
    <row r="60" ht="24" customHeight="1">
      <c r="A60" s="88" t="n">
        <v>53</v>
      </c>
      <c r="B60" s="79" t="n"/>
      <c r="C60" s="79" t="n"/>
      <c r="D60" s="79" t="n"/>
      <c r="E60" s="79" t="n"/>
      <c r="F60" s="79" t="n"/>
      <c r="G60" s="97" t="n"/>
      <c r="H60" s="79" t="n"/>
      <c r="I60" s="79" t="n"/>
      <c r="J60" s="97" t="n"/>
      <c r="K60" s="97" t="n"/>
      <c r="L60" s="97" t="n"/>
      <c r="M60" s="97" t="n"/>
      <c r="N60" s="97" t="n"/>
      <c r="O60" s="97" t="n"/>
      <c r="P60" s="79" t="n"/>
    </row>
    <row r="61" ht="24" customHeight="1">
      <c r="A61" s="88" t="n">
        <v>54</v>
      </c>
      <c r="B61" s="79" t="n"/>
      <c r="C61" s="79" t="n"/>
      <c r="D61" s="79" t="n"/>
      <c r="E61" s="79" t="n"/>
      <c r="F61" s="79" t="n"/>
      <c r="G61" s="97" t="n"/>
      <c r="H61" s="79" t="n"/>
      <c r="I61" s="79" t="n"/>
      <c r="J61" s="97" t="n"/>
      <c r="K61" s="97" t="n"/>
      <c r="L61" s="97" t="n"/>
      <c r="M61" s="97" t="n"/>
      <c r="N61" s="97" t="n"/>
      <c r="O61" s="97" t="n"/>
      <c r="P61" s="79" t="n"/>
    </row>
    <row r="62" ht="24" customHeight="1">
      <c r="A62" s="88" t="n">
        <v>55</v>
      </c>
      <c r="B62" s="79" t="n"/>
      <c r="C62" s="79" t="n"/>
      <c r="D62" s="79" t="n"/>
      <c r="E62" s="79" t="n"/>
      <c r="F62" s="79" t="n"/>
      <c r="G62" s="97" t="n"/>
      <c r="H62" s="79" t="n"/>
      <c r="I62" s="79" t="n"/>
      <c r="J62" s="97" t="n"/>
      <c r="K62" s="97" t="n"/>
      <c r="L62" s="97" t="n"/>
      <c r="M62" s="97" t="n"/>
      <c r="N62" s="97" t="n"/>
      <c r="O62" s="97" t="n"/>
      <c r="P62" s="79" t="n"/>
    </row>
    <row r="63" ht="24" customHeight="1">
      <c r="A63" s="88" t="n">
        <v>56</v>
      </c>
      <c r="B63" s="79" t="n"/>
      <c r="C63" s="79" t="n"/>
      <c r="D63" s="79" t="n"/>
      <c r="E63" s="79" t="n"/>
      <c r="F63" s="79" t="n"/>
      <c r="G63" s="97" t="n"/>
      <c r="H63" s="79" t="n"/>
      <c r="I63" s="79" t="n"/>
      <c r="J63" s="97" t="n"/>
      <c r="K63" s="97" t="n"/>
      <c r="L63" s="97" t="n"/>
      <c r="M63" s="97" t="n"/>
      <c r="N63" s="97" t="n"/>
      <c r="O63" s="97" t="n"/>
      <c r="P63" s="79" t="n"/>
    </row>
    <row r="64" ht="24" customHeight="1">
      <c r="A64" s="88" t="n">
        <v>57</v>
      </c>
      <c r="B64" s="79" t="n"/>
      <c r="C64" s="79" t="n"/>
      <c r="D64" s="79" t="n"/>
      <c r="E64" s="79" t="n"/>
      <c r="F64" s="79" t="n"/>
      <c r="G64" s="97" t="n"/>
      <c r="H64" s="79" t="n"/>
      <c r="I64" s="79" t="n"/>
      <c r="J64" s="97" t="n"/>
      <c r="K64" s="97" t="n"/>
      <c r="L64" s="97" t="n"/>
      <c r="M64" s="97" t="n"/>
      <c r="N64" s="97" t="n"/>
      <c r="O64" s="97" t="n"/>
      <c r="P64" s="79" t="n"/>
    </row>
    <row r="65" ht="24" customHeight="1">
      <c r="A65" s="88" t="n">
        <v>58</v>
      </c>
      <c r="B65" s="79" t="n"/>
      <c r="C65" s="79" t="n"/>
      <c r="D65" s="79" t="n"/>
      <c r="E65" s="79" t="n"/>
      <c r="F65" s="79" t="n"/>
      <c r="G65" s="97" t="n"/>
      <c r="H65" s="79" t="n"/>
      <c r="I65" s="79" t="n"/>
      <c r="J65" s="97" t="n"/>
      <c r="K65" s="97" t="n"/>
      <c r="L65" s="97" t="n"/>
      <c r="M65" s="97" t="n"/>
      <c r="N65" s="97" t="n"/>
      <c r="O65" s="97" t="n"/>
      <c r="P65" s="79" t="n"/>
    </row>
    <row r="66" ht="24" customHeight="1">
      <c r="A66" s="88" t="n">
        <v>59</v>
      </c>
      <c r="B66" s="79" t="n"/>
      <c r="C66" s="79" t="n"/>
      <c r="D66" s="79" t="n"/>
      <c r="E66" s="79" t="n"/>
      <c r="F66" s="79" t="n"/>
      <c r="G66" s="97" t="n"/>
      <c r="H66" s="79" t="n"/>
      <c r="I66" s="79" t="n"/>
      <c r="J66" s="97" t="n"/>
      <c r="K66" s="97" t="n"/>
      <c r="L66" s="97" t="n"/>
      <c r="M66" s="97" t="n"/>
      <c r="N66" s="97" t="n"/>
      <c r="O66" s="97" t="n"/>
      <c r="P66" s="79" t="n"/>
    </row>
    <row r="67" ht="24" customHeight="1">
      <c r="A67" s="88" t="n">
        <v>60</v>
      </c>
      <c r="B67" s="79" t="n"/>
      <c r="C67" s="79" t="n"/>
      <c r="D67" s="79" t="n"/>
      <c r="E67" s="79" t="n"/>
      <c r="F67" s="79" t="n"/>
      <c r="G67" s="97" t="n"/>
      <c r="H67" s="79" t="n"/>
      <c r="I67" s="79" t="n"/>
      <c r="J67" s="97" t="n"/>
      <c r="K67" s="97" t="n"/>
      <c r="L67" s="97" t="n"/>
      <c r="M67" s="97" t="n"/>
      <c r="N67" s="97" t="n"/>
      <c r="O67" s="97" t="n"/>
      <c r="P67" s="79" t="n"/>
    </row>
  </sheetData>
  <mergeCells count="1">
    <mergeCell ref="A5:P5"/>
  </mergeCells>
  <conditionalFormatting sqref="G8:G67 J8:O67">
    <cfRule type="cellIs" priority="1" operator="equal" dxfId="3">
      <formula>"Yes"</formula>
    </cfRule>
    <cfRule type="cellIs" priority="2" operator="equal" dxfId="4">
      <formula>"No"</formula>
    </cfRule>
  </conditionalFormatting>
  <dataValidations count="2">
    <dataValidation sqref="B8:B67" showDropDown="0" showInputMessage="0" showErrorMessage="0" allowBlank="1" errorTitle="Not on the list" error="Pick from the list, or leave it blank." type="list">
      <formula1>='Example 2 Stages'!$B$8:$B$19</formula1>
    </dataValidation>
    <dataValidation sqref="G8:G67 J8:O67" showDropDown="0" showInputMessage="0" showErrorMessage="0" allowBlank="1" errorTitle="Not on the list" error="Pick from the list, or leave it blank." type="list">
      <formula1>"Yes,No"</formula1>
    </dataValidation>
  </dataValidations>
  <hyperlinks>
    <hyperlink ref="P1" location="'Start here'!A1" display="← Contents"/>
    <hyperlink xmlns:r="http://schemas.openxmlformats.org/officeDocument/2006/relationships" ref="P2" r:id="rId1"/>
    <hyperlink xmlns:r="http://schemas.openxmlformats.org/officeDocument/2006/relationships" ref="P3" r:id="rId2"/>
  </hyperlinks>
  <pageMargins left="0.75" right="0.75" top="1" bottom="1" header="0.5" footer="0.5"/>
  <pageSetup orientation="landscape" fitToHeight="0" fitToWidth="1"/>
</worksheet>
</file>

<file path=xl/worksheets/sheet14.xml><?xml version="1.0" encoding="utf-8"?>
<worksheet xmlns="http://schemas.openxmlformats.org/spreadsheetml/2006/main">
  <sheetPr>
    <tabColor rgb="00F2B200"/>
    <outlinePr summaryBelow="1" summaryRight="1"/>
    <pageSetUpPr fitToPage="1"/>
  </sheetPr>
  <dimension ref="A1:G2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6" customWidth="1" min="1" max="1"/>
    <col width="42" customWidth="1" min="2" max="2"/>
    <col width="13" customWidth="1" min="3" max="3"/>
    <col width="12" customWidth="1" min="4" max="4"/>
    <col width="20" customWidth="1" min="5" max="5"/>
    <col width="46" customWidth="1" min="6" max="6"/>
    <col width="13" customWidth="1" min="7" max="7"/>
  </cols>
  <sheetData>
    <row r="1" ht="24" customHeight="1">
      <c r="A1" s="98">
        <f>IF('Start here'!$C$5="","Your organization",'Start here'!$C$5)&amp;"   ·   Workflow Mapping Workbook"</f>
        <v/>
      </c>
      <c r="B1" s="40" t="n"/>
      <c r="C1" s="40" t="n"/>
      <c r="D1" s="40" t="n"/>
      <c r="E1" s="40" t="n"/>
      <c r="F1" s="99" t="inlineStr">
        <is>
          <t>← Contents</t>
        </is>
      </c>
      <c r="G1" s="40" t="n"/>
    </row>
    <row r="2" ht="36" customHeight="1">
      <c r="A2" s="100" t="inlineStr">
        <is>
          <t>Exceptions</t>
        </is>
      </c>
      <c r="B2" s="40" t="n"/>
      <c r="C2" s="40" t="n"/>
      <c r="D2" s="40" t="n"/>
      <c r="E2" s="40" t="n"/>
      <c r="F2" s="101" t="inlineStr">
        <is>
          <t>Open the free guide ↗</t>
        </is>
      </c>
      <c r="G2" s="40" t="n"/>
    </row>
    <row r="3" ht="26" customHeight="1">
      <c r="A3" s="102" t="inlineStr">
        <is>
          <t>Example (fictional volunteer program)   ·   Meeting 1   ·   Write it down</t>
        </is>
      </c>
      <c r="B3" s="40" t="n"/>
      <c r="C3" s="40" t="n"/>
      <c r="D3" s="40" t="n"/>
      <c r="E3" s="40" t="n"/>
      <c r="F3" s="101" t="inlineStr">
        <is>
          <t>Book a free assessment ↗</t>
        </is>
      </c>
      <c r="G3" s="40" t="n"/>
    </row>
    <row r="4" ht="12" customHeight="1"/>
    <row r="5" ht="32" customHeight="1">
      <c r="A5" s="76" t="inlineStr">
        <is>
          <t>The cases that don't follow the normal path. Automation struggles with these, so a person usually keeps them. Write down what actually happens today.</t>
        </is>
      </c>
    </row>
    <row r="6" ht="10" customHeight="1"/>
    <row r="7" ht="36" customHeight="1">
      <c r="A7" s="103" t="inlineStr">
        <is>
          <t>#</t>
        </is>
      </c>
      <c r="B7" s="103" t="inlineStr">
        <is>
          <t>What happens (the case that doesn't fit)</t>
        </is>
      </c>
      <c r="C7" s="103" t="inlineStr">
        <is>
          <t>How often</t>
        </is>
      </c>
      <c r="D7" s="103" t="inlineStr">
        <is>
          <t>At which step #</t>
        </is>
      </c>
      <c r="E7" s="103" t="inlineStr">
        <is>
          <t>Who handles it</t>
        </is>
      </c>
      <c r="F7" s="103" t="inlineStr">
        <is>
          <t>What they do now</t>
        </is>
      </c>
      <c r="G7" s="103" t="inlineStr">
        <is>
          <t>Keep with a person?</t>
        </is>
      </c>
    </row>
    <row r="8" ht="36" customHeight="1">
      <c r="A8" s="88" t="n">
        <v>1</v>
      </c>
      <c r="B8" s="79" t="inlineStr">
        <is>
          <t>A volunteer signs up twice with two different emails</t>
        </is>
      </c>
      <c r="C8" s="97" t="inlineStr">
        <is>
          <t>Sometimes</t>
        </is>
      </c>
      <c r="D8" s="97" t="inlineStr">
        <is>
          <t>7</t>
        </is>
      </c>
      <c r="E8" s="79" t="inlineStr">
        <is>
          <t>Volunteer coordinator</t>
        </is>
      </c>
      <c r="F8" s="79" t="inlineStr">
        <is>
          <t>Spots it while copying and merges the rows</t>
        </is>
      </c>
      <c r="G8" s="97" t="inlineStr">
        <is>
          <t>Yes</t>
        </is>
      </c>
    </row>
    <row r="9" ht="36" customHeight="1">
      <c r="A9" s="88" t="n">
        <v>2</v>
      </c>
      <c r="B9" s="79" t="inlineStr">
        <is>
          <t>The police check takes longer than the start date</t>
        </is>
      </c>
      <c r="C9" s="97" t="inlineStr">
        <is>
          <t>Sometimes</t>
        </is>
      </c>
      <c r="D9" s="97" t="inlineStr">
        <is>
          <t>10</t>
        </is>
      </c>
      <c r="E9" s="79" t="inlineStr">
        <is>
          <t>Volunteer coordinator</t>
        </is>
      </c>
      <c r="F9" s="79" t="inlineStr">
        <is>
          <t>Moves them to a role that doesn't need a check, or delays their start</t>
        </is>
      </c>
      <c r="G9" s="97" t="inlineStr">
        <is>
          <t>Yes</t>
        </is>
      </c>
    </row>
    <row r="10" ht="36" customHeight="1">
      <c r="A10" s="88" t="n">
        <v>3</v>
      </c>
      <c r="B10" s="79" t="inlineStr">
        <is>
          <t>A volunteer is under 18 and needs a guardian's consent</t>
        </is>
      </c>
      <c r="C10" s="97" t="inlineStr">
        <is>
          <t>Rarely</t>
        </is>
      </c>
      <c r="D10" s="97" t="inlineStr">
        <is>
          <t>13</t>
        </is>
      </c>
      <c r="E10" s="79" t="inlineStr">
        <is>
          <t>Volunteer coordinator</t>
        </is>
      </c>
      <c r="F10" s="79" t="inlineStr">
        <is>
          <t>Emails the guardian a separate consent form</t>
        </is>
      </c>
      <c r="G10" s="97" t="inlineStr">
        <is>
          <t>Yes</t>
        </is>
      </c>
    </row>
    <row r="11" ht="36" customHeight="1">
      <c r="A11" s="88" t="n">
        <v>4</v>
      </c>
      <c r="B11" s="79" t="inlineStr">
        <is>
          <t>A volunteer prefers French</t>
        </is>
      </c>
      <c r="C11" s="97" t="inlineStr">
        <is>
          <t>Sometimes</t>
        </is>
      </c>
      <c r="D11" s="97" t="inlineStr">
        <is>
          <t>12</t>
        </is>
      </c>
      <c r="E11" s="79" t="inlineStr">
        <is>
          <t>Volunteer coordinator</t>
        </is>
      </c>
      <c r="F11" s="79" t="inlineStr">
        <is>
          <t>Translates the welcome email by hand each time</t>
        </is>
      </c>
      <c r="G11" s="97" t="inlineStr">
        <is>
          <t>No</t>
        </is>
      </c>
    </row>
    <row r="12" ht="36" customHeight="1">
      <c r="A12" s="88" t="n">
        <v>5</v>
      </c>
      <c r="B12" s="79" t="inlineStr">
        <is>
          <t>A volunteer doesn't show up for a shift</t>
        </is>
      </c>
      <c r="C12" s="97" t="inlineStr">
        <is>
          <t>Sometimes</t>
        </is>
      </c>
      <c r="D12" s="97" t="inlineStr">
        <is>
          <t>17</t>
        </is>
      </c>
      <c r="E12" s="79" t="inlineStr">
        <is>
          <t>Shift lead</t>
        </is>
      </c>
      <c r="F12" s="79" t="inlineStr">
        <is>
          <t>Calls the coordinator, who phones around for a replacement</t>
        </is>
      </c>
      <c r="G12" s="97" t="inlineStr">
        <is>
          <t>Yes</t>
        </is>
      </c>
    </row>
    <row r="13" ht="24" customHeight="1">
      <c r="A13" s="88" t="n">
        <v>6</v>
      </c>
      <c r="B13" s="79" t="inlineStr">
        <is>
          <t>A mileage claim is missing receipts</t>
        </is>
      </c>
      <c r="C13" s="97" t="inlineStr">
        <is>
          <t>Often</t>
        </is>
      </c>
      <c r="D13" s="97" t="inlineStr">
        <is>
          <t>21</t>
        </is>
      </c>
      <c r="E13" s="79" t="inlineStr">
        <is>
          <t>Finance and admin</t>
        </is>
      </c>
      <c r="F13" s="79" t="inlineStr">
        <is>
          <t>Emails the volunteer and waits</t>
        </is>
      </c>
      <c r="G13" s="97" t="inlineStr">
        <is>
          <t>No</t>
        </is>
      </c>
    </row>
    <row r="14" ht="24" customHeight="1">
      <c r="A14" s="88" t="n">
        <v>7</v>
      </c>
      <c r="B14" s="79" t="n"/>
      <c r="C14" s="97" t="n"/>
      <c r="D14" s="97" t="n"/>
      <c r="E14" s="79" t="n"/>
      <c r="F14" s="79" t="n"/>
      <c r="G14" s="97" t="n"/>
    </row>
    <row r="15" ht="24" customHeight="1">
      <c r="A15" s="88" t="n">
        <v>8</v>
      </c>
      <c r="B15" s="79" t="n"/>
      <c r="C15" s="97" t="n"/>
      <c r="D15" s="97" t="n"/>
      <c r="E15" s="79" t="n"/>
      <c r="F15" s="79" t="n"/>
      <c r="G15" s="97" t="n"/>
    </row>
    <row r="16" ht="24" customHeight="1">
      <c r="A16" s="88" t="n">
        <v>9</v>
      </c>
      <c r="B16" s="79" t="n"/>
      <c r="C16" s="97" t="n"/>
      <c r="D16" s="97" t="n"/>
      <c r="E16" s="79" t="n"/>
      <c r="F16" s="79" t="n"/>
      <c r="G16" s="97" t="n"/>
    </row>
    <row r="17" ht="24" customHeight="1">
      <c r="A17" s="88" t="n">
        <v>10</v>
      </c>
      <c r="B17" s="79" t="n"/>
      <c r="C17" s="97" t="n"/>
      <c r="D17" s="97" t="n"/>
      <c r="E17" s="79" t="n"/>
      <c r="F17" s="79" t="n"/>
      <c r="G17" s="97" t="n"/>
    </row>
    <row r="18" ht="24" customHeight="1">
      <c r="A18" s="88" t="n">
        <v>11</v>
      </c>
      <c r="B18" s="79" t="n"/>
      <c r="C18" s="97" t="n"/>
      <c r="D18" s="97" t="n"/>
      <c r="E18" s="79" t="n"/>
      <c r="F18" s="79" t="n"/>
      <c r="G18" s="97" t="n"/>
    </row>
    <row r="19" ht="24" customHeight="1">
      <c r="A19" s="88" t="n">
        <v>12</v>
      </c>
      <c r="B19" s="79" t="n"/>
      <c r="C19" s="97" t="n"/>
      <c r="D19" s="97" t="n"/>
      <c r="E19" s="79" t="n"/>
      <c r="F19" s="79" t="n"/>
      <c r="G19" s="97" t="n"/>
    </row>
    <row r="20" ht="24" customHeight="1">
      <c r="A20" s="88" t="n">
        <v>13</v>
      </c>
      <c r="B20" s="79" t="n"/>
      <c r="C20" s="97" t="n"/>
      <c r="D20" s="97" t="n"/>
      <c r="E20" s="79" t="n"/>
      <c r="F20" s="79" t="n"/>
      <c r="G20" s="97" t="n"/>
    </row>
    <row r="21" ht="24" customHeight="1">
      <c r="A21" s="88" t="n">
        <v>14</v>
      </c>
      <c r="B21" s="79" t="n"/>
      <c r="C21" s="97" t="n"/>
      <c r="D21" s="97" t="n"/>
      <c r="E21" s="79" t="n"/>
      <c r="F21" s="79" t="n"/>
      <c r="G21" s="97" t="n"/>
    </row>
    <row r="22" ht="24" customHeight="1">
      <c r="A22" s="88" t="n">
        <v>15</v>
      </c>
      <c r="B22" s="79" t="n"/>
      <c r="C22" s="97" t="n"/>
      <c r="D22" s="97" t="n"/>
      <c r="E22" s="79" t="n"/>
      <c r="F22" s="79" t="n"/>
      <c r="G22" s="97" t="n"/>
    </row>
    <row r="23" ht="24" customHeight="1">
      <c r="A23" s="88" t="n">
        <v>16</v>
      </c>
      <c r="B23" s="79" t="n"/>
      <c r="C23" s="97" t="n"/>
      <c r="D23" s="97" t="n"/>
      <c r="E23" s="79" t="n"/>
      <c r="F23" s="79" t="n"/>
      <c r="G23" s="97" t="n"/>
    </row>
    <row r="24" ht="24" customHeight="1">
      <c r="A24" s="88" t="n">
        <v>17</v>
      </c>
      <c r="B24" s="79" t="n"/>
      <c r="C24" s="97" t="n"/>
      <c r="D24" s="97" t="n"/>
      <c r="E24" s="79" t="n"/>
      <c r="F24" s="79" t="n"/>
      <c r="G24" s="97" t="n"/>
    </row>
    <row r="25" ht="24" customHeight="1">
      <c r="A25" s="88" t="n">
        <v>18</v>
      </c>
      <c r="B25" s="79" t="n"/>
      <c r="C25" s="97" t="n"/>
      <c r="D25" s="97" t="n"/>
      <c r="E25" s="79" t="n"/>
      <c r="F25" s="79" t="n"/>
      <c r="G25" s="97" t="n"/>
    </row>
    <row r="26" ht="24" customHeight="1">
      <c r="A26" s="88" t="n">
        <v>19</v>
      </c>
      <c r="B26" s="79" t="n"/>
      <c r="C26" s="97" t="n"/>
      <c r="D26" s="97" t="n"/>
      <c r="E26" s="79" t="n"/>
      <c r="F26" s="79" t="n"/>
      <c r="G26" s="97" t="n"/>
    </row>
    <row r="27" ht="24" customHeight="1">
      <c r="A27" s="88" t="n">
        <v>20</v>
      </c>
      <c r="B27" s="79" t="n"/>
      <c r="C27" s="97" t="n"/>
      <c r="D27" s="97" t="n"/>
      <c r="E27" s="79" t="n"/>
      <c r="F27" s="79" t="n"/>
      <c r="G27" s="97" t="n"/>
    </row>
  </sheetData>
  <mergeCells count="1">
    <mergeCell ref="A5:G5"/>
  </mergeCells>
  <conditionalFormatting sqref="C8:C27">
    <cfRule type="cellIs" priority="1" operator="equal" dxfId="1">
      <formula>"Often"</formula>
    </cfRule>
    <cfRule type="cellIs" priority="2" operator="equal" dxfId="2">
      <formula>"Sometimes"</formula>
    </cfRule>
    <cfRule type="cellIs" priority="3" operator="equal" dxfId="5">
      <formula>"Rarely"</formula>
    </cfRule>
  </conditionalFormatting>
  <conditionalFormatting sqref="G8:G27">
    <cfRule type="cellIs" priority="4" operator="equal" dxfId="6">
      <formula>"Yes"</formula>
    </cfRule>
    <cfRule type="cellIs" priority="5" operator="equal" dxfId="4">
      <formula>"No"</formula>
    </cfRule>
  </conditionalFormatting>
  <dataValidations count="2">
    <dataValidation sqref="C8:C27" showDropDown="0" showInputMessage="0" showErrorMessage="0" allowBlank="1" errorTitle="Not on the list" error="Pick from the list, or leave it blank." type="list">
      <formula1>"Often,Sometimes,Rarely"</formula1>
    </dataValidation>
    <dataValidation sqref="G8:G27" showDropDown="0" showInputMessage="0" showErrorMessage="0" allowBlank="1" errorTitle="Not on the list" error="Pick from the list, or leave it blank." type="list">
      <formula1>"Yes,No"</formula1>
    </dataValidation>
  </dataValidations>
  <hyperlinks>
    <hyperlink ref="F1" location="'Start here'!A1" display="← Contents"/>
    <hyperlink xmlns:r="http://schemas.openxmlformats.org/officeDocument/2006/relationships" ref="F2" r:id="rId1"/>
    <hyperlink xmlns:r="http://schemas.openxmlformats.org/officeDocument/2006/relationships" ref="F3" r:id="rId2"/>
  </hyperlinks>
  <pageMargins left="0.75" right="0.75" top="1" bottom="1" header="0.5" footer="0.5"/>
  <pageSetup orientation="landscape" fitToHeight="0" fitToWidth="1"/>
</worksheet>
</file>

<file path=xl/worksheets/sheet15.xml><?xml version="1.0" encoding="utf-8"?>
<worksheet xmlns="http://schemas.openxmlformats.org/spreadsheetml/2006/main">
  <sheetPr>
    <tabColor rgb="00E5486B"/>
    <outlinePr summaryBelow="1" summaryRight="1"/>
    <pageSetUpPr fitToPage="1"/>
  </sheetPr>
  <dimension ref="A1:H2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26" customWidth="1" min="3" max="3"/>
    <col width="22" customWidth="1" min="4" max="4"/>
    <col width="18" customWidth="1" min="5" max="5"/>
    <col width="28" customWidth="1" min="6" max="6"/>
    <col width="11" customWidth="1" min="7" max="7"/>
    <col width="40" customWidth="1" min="8" max="8"/>
  </cols>
  <sheetData>
    <row r="1" ht="24" customHeight="1">
      <c r="A1" s="104">
        <f>IF('Start here'!$C$5="","Your organization",'Start here'!$C$5)&amp;"   ·   Workflow Mapping Workbook"</f>
        <v/>
      </c>
      <c r="B1" s="42" t="n"/>
      <c r="C1" s="42" t="n"/>
      <c r="D1" s="42" t="n"/>
      <c r="E1" s="42" t="n"/>
      <c r="F1" s="42" t="n"/>
      <c r="G1" s="42" t="n"/>
      <c r="H1" s="105" t="inlineStr">
        <is>
          <t>← Contents</t>
        </is>
      </c>
    </row>
    <row r="2" ht="36" customHeight="1">
      <c r="A2" s="106" t="inlineStr">
        <is>
          <t>Personal information</t>
        </is>
      </c>
      <c r="B2" s="42" t="n"/>
      <c r="C2" s="42" t="n"/>
      <c r="D2" s="42" t="n"/>
      <c r="E2" s="42" t="n"/>
      <c r="F2" s="42" t="n"/>
      <c r="G2" s="42" t="n"/>
      <c r="H2" s="107" t="inlineStr">
        <is>
          <t>Open the free guide ↗</t>
        </is>
      </c>
    </row>
    <row r="3" ht="26" customHeight="1">
      <c r="A3" s="108" t="inlineStr">
        <is>
          <t>Example (fictional volunteer program)   ·   Meeting 1   ·   Write it down</t>
        </is>
      </c>
      <c r="B3" s="42" t="n"/>
      <c r="C3" s="42" t="n"/>
      <c r="D3" s="42" t="n"/>
      <c r="E3" s="42" t="n"/>
      <c r="F3" s="42" t="n"/>
      <c r="G3" s="42" t="n"/>
      <c r="H3" s="107" t="inlineStr">
        <is>
          <t>Book a free assessment ↗</t>
        </is>
      </c>
    </row>
    <row r="4" ht="12" customHeight="1"/>
    <row r="5" ht="32" customHeight="1">
      <c r="A5" s="76" t="inlineStr">
        <is>
          <t>Trace each piece of personal information from where you collect it to everywhere it ends up, including copies in personal email, downloads folders and paper.</t>
        </is>
      </c>
    </row>
    <row r="6" ht="10" customHeight="1"/>
    <row r="7" ht="36" customHeight="1">
      <c r="A7" s="109" t="inlineStr">
        <is>
          <t>Information</t>
        </is>
      </c>
      <c r="B7" s="109" t="inlineStr">
        <is>
          <t>Collected at step #</t>
        </is>
      </c>
      <c r="C7" s="109" t="inlineStr">
        <is>
          <t>Stored where</t>
        </is>
      </c>
      <c r="D7" s="109" t="inlineStr">
        <is>
          <t>Who can see it</t>
        </is>
      </c>
      <c r="E7" s="109" t="inlineStr">
        <is>
          <t>How long we keep it</t>
        </is>
      </c>
      <c r="F7" s="109" t="inlineStr">
        <is>
          <t>Copies anywhere else?</t>
        </is>
      </c>
      <c r="G7" s="109" t="inlineStr">
        <is>
          <t>OK as it is?</t>
        </is>
      </c>
      <c r="H7" s="109" t="inlineStr">
        <is>
          <t>What to change</t>
        </is>
      </c>
    </row>
    <row r="8" ht="36" customHeight="1">
      <c r="A8" s="79" t="inlineStr">
        <is>
          <t>Name, email, phone, availability</t>
        </is>
      </c>
      <c r="B8" s="97" t="inlineStr">
        <is>
          <t>6</t>
        </is>
      </c>
      <c r="C8" s="79" t="inlineStr">
        <is>
          <t>Online form, volunteer spreadsheet</t>
        </is>
      </c>
      <c r="D8" s="79" t="inlineStr">
        <is>
          <t>Coordinator, program lead</t>
        </is>
      </c>
      <c r="E8" s="79" t="inlineStr">
        <is>
          <t>Not decided</t>
        </is>
      </c>
      <c r="F8" s="79" t="inlineStr">
        <is>
          <t>Coordinator's personal email</t>
        </is>
      </c>
      <c r="G8" s="97" t="inlineStr">
        <is>
          <t>Fix it</t>
        </is>
      </c>
      <c r="H8" s="79" t="inlineStr">
        <is>
          <t>Move volunteer emails to the shared inbox and decide how long to keep records</t>
        </is>
      </c>
    </row>
    <row r="9" ht="36" customHeight="1">
      <c r="A9" s="79" t="inlineStr">
        <is>
          <t>Police check result</t>
        </is>
      </c>
      <c r="B9" s="97" t="inlineStr">
        <is>
          <t>10</t>
        </is>
      </c>
      <c r="C9" s="79" t="inlineStr">
        <is>
          <t>Email attachment</t>
        </is>
      </c>
      <c r="D9" s="79" t="inlineStr">
        <is>
          <t>Coordinator</t>
        </is>
      </c>
      <c r="E9" s="79" t="inlineStr">
        <is>
          <t>Not decided</t>
        </is>
      </c>
      <c r="F9" s="79" t="inlineStr">
        <is>
          <t>Coordinator's downloads folder</t>
        </is>
      </c>
      <c r="G9" s="97" t="inlineStr">
        <is>
          <t>Fix it</t>
        </is>
      </c>
      <c r="H9" s="79" t="inlineStr">
        <is>
          <t>Record only that it was checked and when, then delete the copy</t>
        </is>
      </c>
    </row>
    <row r="10" ht="36" customHeight="1">
      <c r="A10" s="79" t="inlineStr">
        <is>
          <t>Emergency contact</t>
        </is>
      </c>
      <c r="B10" s="97" t="inlineStr">
        <is>
          <t>13</t>
        </is>
      </c>
      <c r="C10" s="79" t="inlineStr">
        <is>
          <t>Paper waiver in a filing cabinet</t>
        </is>
      </c>
      <c r="D10" s="79" t="inlineStr">
        <is>
          <t>Coordinator</t>
        </is>
      </c>
      <c r="E10" s="79" t="inlineStr">
        <is>
          <t>Not decided</t>
        </is>
      </c>
      <c r="F10" s="79" t="inlineStr">
        <is>
          <t>None</t>
        </is>
      </c>
      <c r="G10" s="97" t="inlineStr">
        <is>
          <t>Yes</t>
        </is>
      </c>
      <c r="H10" s="79" t="inlineStr"/>
    </row>
    <row r="11" ht="36" customHeight="1">
      <c r="A11" s="79" t="inlineStr">
        <is>
          <t>Reference notes</t>
        </is>
      </c>
      <c r="B11" s="97" t="inlineStr">
        <is>
          <t>11</t>
        </is>
      </c>
      <c r="C11" s="79" t="inlineStr">
        <is>
          <t>Coordinator's notebook</t>
        </is>
      </c>
      <c r="D11" s="79" t="inlineStr">
        <is>
          <t>Coordinator</t>
        </is>
      </c>
      <c r="E11" s="79" t="inlineStr">
        <is>
          <t>Not decided</t>
        </is>
      </c>
      <c r="F11" s="79" t="inlineStr">
        <is>
          <t>None</t>
        </is>
      </c>
      <c r="G11" s="97" t="inlineStr">
        <is>
          <t>Fix it</t>
        </is>
      </c>
      <c r="H11" s="79" t="inlineStr">
        <is>
          <t>Keep brief notes in the volunteer record instead</t>
        </is>
      </c>
    </row>
    <row r="12" ht="49.5" customHeight="1">
      <c r="A12" s="79" t="inlineStr">
        <is>
          <t>Home address and kilometres</t>
        </is>
      </c>
      <c r="B12" s="97" t="inlineStr">
        <is>
          <t>20</t>
        </is>
      </c>
      <c r="C12" s="79" t="inlineStr">
        <is>
          <t>Accounting software</t>
        </is>
      </c>
      <c r="D12" s="79" t="inlineStr">
        <is>
          <t>Finance and admin</t>
        </is>
      </c>
      <c r="E12" s="79" t="inlineStr">
        <is>
          <t>Seven years with financial records</t>
        </is>
      </c>
      <c r="F12" s="79" t="inlineStr">
        <is>
          <t>Email attachment in the finance inbox</t>
        </is>
      </c>
      <c r="G12" s="97" t="inlineStr">
        <is>
          <t>Fix it</t>
        </is>
      </c>
      <c r="H12" s="79" t="inlineStr">
        <is>
          <t>Save the claim to the accounting record and delete the email copy</t>
        </is>
      </c>
    </row>
    <row r="13" ht="36" customHeight="1">
      <c r="A13" s="79" t="inlineStr">
        <is>
          <t>Incident details</t>
        </is>
      </c>
      <c r="B13" s="97" t="inlineStr">
        <is>
          <t>18</t>
        </is>
      </c>
      <c r="C13" s="79" t="inlineStr">
        <is>
          <t>Paper incident form</t>
        </is>
      </c>
      <c r="D13" s="79" t="inlineStr">
        <is>
          <t>Shift lead, executive director</t>
        </is>
      </c>
      <c r="E13" s="79" t="inlineStr">
        <is>
          <t>Not decided</t>
        </is>
      </c>
      <c r="F13" s="79" t="inlineStr">
        <is>
          <t>None</t>
        </is>
      </c>
      <c r="G13" s="97" t="inlineStr">
        <is>
          <t>Yes</t>
        </is>
      </c>
      <c r="H13" s="79" t="inlineStr">
        <is>
          <t>Add a retention period to the incident policy</t>
        </is>
      </c>
    </row>
    <row r="14" ht="24" customHeight="1">
      <c r="A14" s="79" t="n"/>
      <c r="B14" s="97" t="n"/>
      <c r="C14" s="79" t="n"/>
      <c r="D14" s="79" t="n"/>
      <c r="E14" s="79" t="n"/>
      <c r="F14" s="79" t="n"/>
      <c r="G14" s="97" t="n"/>
      <c r="H14" s="79" t="n"/>
    </row>
    <row r="15" ht="24" customHeight="1">
      <c r="A15" s="79" t="n"/>
      <c r="B15" s="97" t="n"/>
      <c r="C15" s="79" t="n"/>
      <c r="D15" s="79" t="n"/>
      <c r="E15" s="79" t="n"/>
      <c r="F15" s="79" t="n"/>
      <c r="G15" s="97" t="n"/>
      <c r="H15" s="79" t="n"/>
    </row>
    <row r="16" ht="24" customHeight="1">
      <c r="A16" s="79" t="n"/>
      <c r="B16" s="97" t="n"/>
      <c r="C16" s="79" t="n"/>
      <c r="D16" s="79" t="n"/>
      <c r="E16" s="79" t="n"/>
      <c r="F16" s="79" t="n"/>
      <c r="G16" s="97" t="n"/>
      <c r="H16" s="79" t="n"/>
    </row>
    <row r="17" ht="24" customHeight="1">
      <c r="A17" s="79" t="n"/>
      <c r="B17" s="97" t="n"/>
      <c r="C17" s="79" t="n"/>
      <c r="D17" s="79" t="n"/>
      <c r="E17" s="79" t="n"/>
      <c r="F17" s="79" t="n"/>
      <c r="G17" s="97" t="n"/>
      <c r="H17" s="79" t="n"/>
    </row>
    <row r="18" ht="24" customHeight="1">
      <c r="A18" s="79" t="n"/>
      <c r="B18" s="97" t="n"/>
      <c r="C18" s="79" t="n"/>
      <c r="D18" s="79" t="n"/>
      <c r="E18" s="79" t="n"/>
      <c r="F18" s="79" t="n"/>
      <c r="G18" s="97" t="n"/>
      <c r="H18" s="79" t="n"/>
    </row>
    <row r="19" ht="24" customHeight="1">
      <c r="A19" s="79" t="n"/>
      <c r="B19" s="97" t="n"/>
      <c r="C19" s="79" t="n"/>
      <c r="D19" s="79" t="n"/>
      <c r="E19" s="79" t="n"/>
      <c r="F19" s="79" t="n"/>
      <c r="G19" s="97" t="n"/>
      <c r="H19" s="79" t="n"/>
    </row>
    <row r="20" ht="24" customHeight="1">
      <c r="A20" s="79" t="n"/>
      <c r="B20" s="97" t="n"/>
      <c r="C20" s="79" t="n"/>
      <c r="D20" s="79" t="n"/>
      <c r="E20" s="79" t="n"/>
      <c r="F20" s="79" t="n"/>
      <c r="G20" s="97" t="n"/>
      <c r="H20" s="79" t="n"/>
    </row>
    <row r="21" ht="24" customHeight="1">
      <c r="A21" s="79" t="n"/>
      <c r="B21" s="97" t="n"/>
      <c r="C21" s="79" t="n"/>
      <c r="D21" s="79" t="n"/>
      <c r="E21" s="79" t="n"/>
      <c r="F21" s="79" t="n"/>
      <c r="G21" s="97" t="n"/>
      <c r="H21" s="79" t="n"/>
    </row>
    <row r="22" ht="24" customHeight="1">
      <c r="A22" s="79" t="n"/>
      <c r="B22" s="97" t="n"/>
      <c r="C22" s="79" t="n"/>
      <c r="D22" s="79" t="n"/>
      <c r="E22" s="79" t="n"/>
      <c r="F22" s="79" t="n"/>
      <c r="G22" s="97" t="n"/>
      <c r="H22" s="79" t="n"/>
    </row>
    <row r="23" ht="24" customHeight="1">
      <c r="A23" s="79" t="n"/>
      <c r="B23" s="97" t="n"/>
      <c r="C23" s="79" t="n"/>
      <c r="D23" s="79" t="n"/>
      <c r="E23" s="79" t="n"/>
      <c r="F23" s="79" t="n"/>
      <c r="G23" s="97" t="n"/>
      <c r="H23" s="79" t="n"/>
    </row>
    <row r="24" ht="24" customHeight="1">
      <c r="A24" s="79" t="n"/>
      <c r="B24" s="97" t="n"/>
      <c r="C24" s="79" t="n"/>
      <c r="D24" s="79" t="n"/>
      <c r="E24" s="79" t="n"/>
      <c r="F24" s="79" t="n"/>
      <c r="G24" s="97" t="n"/>
      <c r="H24" s="79" t="n"/>
    </row>
    <row r="25" ht="24" customHeight="1">
      <c r="A25" s="79" t="n"/>
      <c r="B25" s="97" t="n"/>
      <c r="C25" s="79" t="n"/>
      <c r="D25" s="79" t="n"/>
      <c r="E25" s="79" t="n"/>
      <c r="F25" s="79" t="n"/>
      <c r="G25" s="97" t="n"/>
      <c r="H25" s="79" t="n"/>
    </row>
    <row r="26" ht="24" customHeight="1">
      <c r="A26" s="79" t="n"/>
      <c r="B26" s="97" t="n"/>
      <c r="C26" s="79" t="n"/>
      <c r="D26" s="79" t="n"/>
      <c r="E26" s="79" t="n"/>
      <c r="F26" s="79" t="n"/>
      <c r="G26" s="97" t="n"/>
      <c r="H26" s="79" t="n"/>
    </row>
    <row r="27" ht="24" customHeight="1">
      <c r="A27" s="79" t="n"/>
      <c r="B27" s="97" t="n"/>
      <c r="C27" s="79" t="n"/>
      <c r="D27" s="79" t="n"/>
      <c r="E27" s="79" t="n"/>
      <c r="F27" s="79" t="n"/>
      <c r="G27" s="97" t="n"/>
      <c r="H27" s="79" t="n"/>
    </row>
  </sheetData>
  <mergeCells count="1">
    <mergeCell ref="A5:H5"/>
  </mergeCells>
  <conditionalFormatting sqref="G8:G27">
    <cfRule type="cellIs" priority="1" operator="equal" dxfId="1">
      <formula>"Fix it"</formula>
    </cfRule>
    <cfRule type="cellIs" priority="2" operator="equal" dxfId="0">
      <formula>"Yes"</formula>
    </cfRule>
  </conditionalFormatting>
  <dataValidations count="1">
    <dataValidation sqref="G8:G27" showDropDown="0" showInputMessage="0" showErrorMessage="0" allowBlank="1" errorTitle="Not on the list" error="Pick from the list, or leave it blank." type="list">
      <formula1>"Yes,Fix it"</formula1>
    </dataValidation>
  </dataValidations>
  <hyperlinks>
    <hyperlink ref="H1" location="'Start here'!A1" display="← Contents"/>
    <hyperlink xmlns:r="http://schemas.openxmlformats.org/officeDocument/2006/relationships" ref="H2" r:id="rId1"/>
    <hyperlink xmlns:r="http://schemas.openxmlformats.org/officeDocument/2006/relationships" ref="H3" r:id="rId2"/>
  </hyperlinks>
  <pageMargins left="0.75" right="0.75" top="1" bottom="1" header="0.5" footer="0.5"/>
  <pageSetup orientation="landscape" fitToHeight="0" fitToWidth="1"/>
</worksheet>
</file>

<file path=xl/worksheets/sheet16.xml><?xml version="1.0" encoding="utf-8"?>
<worksheet xmlns="http://schemas.openxmlformats.org/spreadsheetml/2006/main">
  <sheetPr>
    <tabColor rgb="007B5CF0"/>
    <outlinePr summaryBelow="1" summaryRight="1"/>
    <pageSetUpPr fitToPage="1"/>
  </sheetPr>
  <dimension ref="A1:F207"/>
  <sheetViews>
    <sheetView showGridLines="0" workbookViewId="0">
      <pane ySplit="7" topLeftCell="A8" activePane="bottomLeft" state="frozen"/>
      <selection pane="bottomLeft" activeCell="A1" sqref="A1"/>
    </sheetView>
  </sheetViews>
  <sheetFormatPr baseColWidth="8" defaultRowHeight="15"/>
  <cols>
    <col width="13" customWidth="1" min="1" max="1"/>
    <col width="9" customWidth="1" min="2" max="2"/>
    <col width="44" customWidth="1" min="3" max="3"/>
    <col width="22" customWidth="1" min="4" max="4"/>
    <col width="14" customWidth="1" min="5" max="5"/>
    <col width="40" customWidth="1" min="6" max="6"/>
  </cols>
  <sheetData>
    <row r="1" ht="24" customHeight="1">
      <c r="A1" s="110">
        <f>IF('Start here'!$C$5="","Your organization",'Start here'!$C$5)&amp;"   ·   Workflow Mapping Workbook"</f>
        <v/>
      </c>
      <c r="B1" s="44" t="n"/>
      <c r="C1" s="44" t="n"/>
      <c r="D1" s="44" t="n"/>
      <c r="E1" s="44" t="n"/>
      <c r="F1" s="111" t="inlineStr">
        <is>
          <t>← Contents</t>
        </is>
      </c>
    </row>
    <row r="2" ht="36" customHeight="1">
      <c r="A2" s="112" t="inlineStr">
        <is>
          <t>Time log</t>
        </is>
      </c>
      <c r="B2" s="44" t="n"/>
      <c r="C2" s="44" t="n"/>
      <c r="D2" s="44" t="n"/>
      <c r="E2" s="44" t="n"/>
      <c r="F2" s="113" t="inlineStr">
        <is>
          <t>Open the free guide ↗</t>
        </is>
      </c>
    </row>
    <row r="3" ht="26" customHeight="1">
      <c r="A3" s="114" t="inlineStr">
        <is>
          <t>Example (fictional volunteer program)   ·   The next two weeks   ·   Measure it</t>
        </is>
      </c>
      <c r="B3" s="44" t="n"/>
      <c r="C3" s="44" t="n"/>
      <c r="D3" s="44" t="n"/>
      <c r="E3" s="44" t="n"/>
      <c r="F3" s="113" t="inlineStr">
        <is>
          <t>Book a free assessment ↗</t>
        </is>
      </c>
    </row>
    <row r="4" ht="12" customHeight="1"/>
    <row r="5" ht="44" customHeight="1">
      <c r="A5" s="76" t="inlineStr">
        <is>
          <t>Measure, don't guess. For two weeks, add a line each time someone does a step: the date, the step number from the Step map, who did it and how many minutes it took. The Dashboard and Findings and fixes add it all up.</t>
        </is>
      </c>
    </row>
    <row r="6" ht="10" customHeight="1"/>
    <row r="7" ht="36" customHeight="1">
      <c r="A7" s="115" t="inlineStr">
        <is>
          <t>Date</t>
        </is>
      </c>
      <c r="B7" s="115" t="inlineStr">
        <is>
          <t>Step #</t>
        </is>
      </c>
      <c r="C7" s="115" t="inlineStr">
        <is>
          <t>What happens (fills in)</t>
        </is>
      </c>
      <c r="D7" s="115" t="inlineStr">
        <is>
          <t>Who</t>
        </is>
      </c>
      <c r="E7" s="115" t="inlineStr">
        <is>
          <t>Minutes spent</t>
        </is>
      </c>
      <c r="F7" s="115" t="inlineStr">
        <is>
          <t>Notes</t>
        </is>
      </c>
    </row>
    <row r="8" ht="22" customHeight="1">
      <c r="A8" s="116" t="n">
        <v>46310</v>
      </c>
      <c r="B8" s="97" t="n">
        <v>3</v>
      </c>
      <c r="C8" s="117">
        <f>IF(B8="","",IFERROR(INDEX('Example 3 Step map'!$C$8:$C$67,MATCH(B8,'Example 3 Step map'!$A$8:$A$67,0)),"Step not on the map"))</f>
        <v/>
      </c>
      <c r="D8" s="79" t="inlineStr">
        <is>
          <t>Volunteer coordinator</t>
        </is>
      </c>
      <c r="E8" s="118" t="n">
        <v>45</v>
      </c>
      <c r="F8" s="79" t="inlineStr">
        <is>
          <t>Fixed old dates in last year's posting</t>
        </is>
      </c>
    </row>
    <row r="9" ht="22" customHeight="1">
      <c r="A9" s="116" t="n">
        <v>46310</v>
      </c>
      <c r="B9" s="97" t="n">
        <v>5</v>
      </c>
      <c r="C9" s="117">
        <f>IF(B9="","",IFERROR(INDEX('Example 3 Step map'!$C$8:$C$67,MATCH(B9,'Example 3 Step map'!$A$8:$A$67,0)),"Step not on the map"))</f>
        <v/>
      </c>
      <c r="D9" s="79" t="inlineStr">
        <is>
          <t>Volunteer coordinator</t>
        </is>
      </c>
      <c r="E9" s="118" t="n">
        <v>30</v>
      </c>
      <c r="F9" s="79" t="inlineStr">
        <is>
          <t>Website, two social posts and the volunteer centre site</t>
        </is>
      </c>
    </row>
    <row r="10" ht="22" customHeight="1">
      <c r="A10" s="116" t="n">
        <v>46311</v>
      </c>
      <c r="B10" s="97" t="n">
        <v>7</v>
      </c>
      <c r="C10" s="117">
        <f>IF(B10="","",IFERROR(INDEX('Example 3 Step map'!$C$8:$C$67,MATCH(B10,'Example 3 Step map'!$A$8:$A$67,0)),"Step not on the map"))</f>
        <v/>
      </c>
      <c r="D10" s="79" t="inlineStr">
        <is>
          <t>Volunteer coordinator</t>
        </is>
      </c>
      <c r="E10" s="118" t="n">
        <v>25</v>
      </c>
      <c r="F10" s="79" t="inlineStr">
        <is>
          <t>Five sign-ups</t>
        </is>
      </c>
    </row>
    <row r="11" ht="22" customHeight="1">
      <c r="A11" s="116" t="n">
        <v>46311</v>
      </c>
      <c r="B11" s="97" t="n">
        <v>8</v>
      </c>
      <c r="C11" s="117">
        <f>IF(B11="","",IFERROR(INDEX('Example 3 Step map'!$C$8:$C$67,MATCH(B11,'Example 3 Step map'!$A$8:$A$67,0)),"Step not on the map"))</f>
        <v/>
      </c>
      <c r="D11" s="79" t="inlineStr">
        <is>
          <t>Volunteer coordinator</t>
        </is>
      </c>
      <c r="E11" s="118" t="n">
        <v>15</v>
      </c>
      <c r="F11" s="79" t="inlineStr">
        <is>
          <t>Five confirmation emails</t>
        </is>
      </c>
    </row>
    <row r="12" ht="22" customHeight="1">
      <c r="A12" s="116" t="n">
        <v>46314</v>
      </c>
      <c r="B12" s="97" t="n">
        <v>7</v>
      </c>
      <c r="C12" s="117">
        <f>IF(B12="","",IFERROR(INDEX('Example 3 Step map'!$C$8:$C$67,MATCH(B12,'Example 3 Step map'!$A$8:$A$67,0)),"Step not on the map"))</f>
        <v/>
      </c>
      <c r="D12" s="79" t="inlineStr">
        <is>
          <t>Volunteer coordinator</t>
        </is>
      </c>
      <c r="E12" s="118" t="n">
        <v>20</v>
      </c>
      <c r="F12" s="79" t="inlineStr">
        <is>
          <t>Four sign-ups, one duplicate</t>
        </is>
      </c>
    </row>
    <row r="13" ht="22" customHeight="1">
      <c r="A13" s="116" t="n">
        <v>46314</v>
      </c>
      <c r="B13" s="97" t="n">
        <v>8</v>
      </c>
      <c r="C13" s="117">
        <f>IF(B13="","",IFERROR(INDEX('Example 3 Step map'!$C$8:$C$67,MATCH(B13,'Example 3 Step map'!$A$8:$A$67,0)),"Step not on the map"))</f>
        <v/>
      </c>
      <c r="D13" s="79" t="inlineStr">
        <is>
          <t>Volunteer coordinator</t>
        </is>
      </c>
      <c r="E13" s="118" t="n">
        <v>12</v>
      </c>
      <c r="F13" s="79" t="inlineStr"/>
    </row>
    <row r="14" ht="22" customHeight="1">
      <c r="A14" s="116" t="n">
        <v>46315</v>
      </c>
      <c r="B14" s="97" t="n">
        <v>11</v>
      </c>
      <c r="C14" s="117">
        <f>IF(B14="","",IFERROR(INDEX('Example 3 Step map'!$C$8:$C$67,MATCH(B14,'Example 3 Step map'!$A$8:$A$67,0)),"Step not on the map"))</f>
        <v/>
      </c>
      <c r="D14" s="79" t="inlineStr">
        <is>
          <t>Volunteer coordinator</t>
        </is>
      </c>
      <c r="E14" s="118" t="n">
        <v>40</v>
      </c>
      <c r="F14" s="79" t="inlineStr">
        <is>
          <t>Three reference calls, two call-backs</t>
        </is>
      </c>
    </row>
    <row r="15" ht="22" customHeight="1">
      <c r="A15" s="116" t="n">
        <v>46316</v>
      </c>
      <c r="B15" s="97" t="n">
        <v>15</v>
      </c>
      <c r="C15" s="117">
        <f>IF(B15="","",IFERROR(INDEX('Example 3 Step map'!$C$8:$C$67,MATCH(B15,'Example 3 Step map'!$A$8:$A$67,0)),"Step not on the map"))</f>
        <v/>
      </c>
      <c r="D15" s="79" t="inlineStr">
        <is>
          <t>Volunteer coordinator</t>
        </is>
      </c>
      <c r="E15" s="118" t="n">
        <v>60</v>
      </c>
      <c r="F15" s="79" t="inlineStr">
        <is>
          <t>Built the first week of shifts</t>
        </is>
      </c>
    </row>
    <row r="16" ht="22" customHeight="1">
      <c r="A16" s="116" t="n">
        <v>46317</v>
      </c>
      <c r="B16" s="97" t="n">
        <v>16</v>
      </c>
      <c r="C16" s="117">
        <f>IF(B16="","",IFERROR(INDEX('Example 3 Step map'!$C$8:$C$67,MATCH(B16,'Example 3 Step map'!$A$8:$A$67,0)),"Step not on the map"))</f>
        <v/>
      </c>
      <c r="D16" s="79" t="inlineStr">
        <is>
          <t>Volunteer coordinator</t>
        </is>
      </c>
      <c r="E16" s="118" t="n">
        <v>20</v>
      </c>
      <c r="F16" s="79" t="inlineStr">
        <is>
          <t>Eight reminders</t>
        </is>
      </c>
    </row>
    <row r="17" ht="22" customHeight="1">
      <c r="A17" s="116" t="n">
        <v>46318</v>
      </c>
      <c r="B17" s="97" t="n">
        <v>19</v>
      </c>
      <c r="C17" s="117">
        <f>IF(B17="","",IFERROR(INDEX('Example 3 Step map'!$C$8:$C$67,MATCH(B17,'Example 3 Step map'!$A$8:$A$67,0)),"Step not on the map"))</f>
        <v/>
      </c>
      <c r="D17" s="79" t="inlineStr">
        <is>
          <t>Volunteer coordinator</t>
        </is>
      </c>
      <c r="E17" s="118" t="n">
        <v>35</v>
      </c>
      <c r="F17" s="79" t="inlineStr">
        <is>
          <t>Two weeks of sign-in sheets</t>
        </is>
      </c>
    </row>
    <row r="18" ht="22" customHeight="1">
      <c r="A18" s="116" t="n">
        <v>46321</v>
      </c>
      <c r="B18" s="97" t="n">
        <v>21</v>
      </c>
      <c r="C18" s="117">
        <f>IF(B18="","",IFERROR(INDEX('Example 3 Step map'!$C$8:$C$67,MATCH(B18,'Example 3 Step map'!$A$8:$A$67,0)),"Step not on the map"))</f>
        <v/>
      </c>
      <c r="D18" s="79" t="inlineStr">
        <is>
          <t>Finance and admin</t>
        </is>
      </c>
      <c r="E18" s="118" t="n">
        <v>25</v>
      </c>
      <c r="F18" s="79" t="inlineStr">
        <is>
          <t>Three claims, one missing receipts</t>
        </is>
      </c>
    </row>
    <row r="19" ht="22" customHeight="1">
      <c r="A19" s="116" t="n">
        <v>46321</v>
      </c>
      <c r="B19" s="97" t="n">
        <v>22</v>
      </c>
      <c r="C19" s="117">
        <f>IF(B19="","",IFERROR(INDEX('Example 3 Step map'!$C$8:$C$67,MATCH(B19,'Example 3 Step map'!$A$8:$A$67,0)),"Step not on the map"))</f>
        <v/>
      </c>
      <c r="D19" s="79" t="inlineStr">
        <is>
          <t>Finance and admin</t>
        </is>
      </c>
      <c r="E19" s="118" t="n">
        <v>15</v>
      </c>
      <c r="F19" s="79" t="inlineStr"/>
    </row>
    <row r="20" ht="22" customHeight="1">
      <c r="A20" s="116" t="n">
        <v>46322</v>
      </c>
      <c r="B20" s="97" t="n">
        <v>23</v>
      </c>
      <c r="C20" s="117">
        <f>IF(B20="","",IFERROR(INDEX('Example 3 Step map'!$C$8:$C$67,MATCH(B20,'Example 3 Step map'!$A$8:$A$67,0)),"Step not on the map"))</f>
        <v/>
      </c>
      <c r="D20" s="79" t="inlineStr">
        <is>
          <t>Volunteer coordinator</t>
        </is>
      </c>
      <c r="E20" s="118" t="n">
        <v>30</v>
      </c>
      <c r="F20" s="79" t="inlineStr">
        <is>
          <t>Thank-you emails and survey link</t>
        </is>
      </c>
    </row>
    <row r="21" ht="22" customHeight="1">
      <c r="A21" s="116" t="n">
        <v>46323</v>
      </c>
      <c r="B21" s="97" t="n">
        <v>16</v>
      </c>
      <c r="C21" s="117">
        <f>IF(B21="","",IFERROR(INDEX('Example 3 Step map'!$C$8:$C$67,MATCH(B21,'Example 3 Step map'!$A$8:$A$67,0)),"Step not on the map"))</f>
        <v/>
      </c>
      <c r="D21" s="79" t="inlineStr">
        <is>
          <t>Volunteer coordinator</t>
        </is>
      </c>
      <c r="E21" s="118" t="n">
        <v>18</v>
      </c>
      <c r="F21" s="79" t="inlineStr">
        <is>
          <t>Seven reminders</t>
        </is>
      </c>
    </row>
    <row r="22" ht="22" customHeight="1">
      <c r="A22" s="116" t="n"/>
      <c r="B22" s="97" t="n"/>
      <c r="C22" s="117">
        <f>IF(B22="","",IFERROR(INDEX('Example 3 Step map'!$C$8:$C$67,MATCH(B22,'Example 3 Step map'!$A$8:$A$67,0)),"Step not on the map"))</f>
        <v/>
      </c>
      <c r="D22" s="79" t="n"/>
      <c r="E22" s="118" t="n"/>
      <c r="F22" s="79" t="n"/>
    </row>
    <row r="23" ht="22" customHeight="1">
      <c r="A23" s="116" t="n"/>
      <c r="B23" s="97" t="n"/>
      <c r="C23" s="117">
        <f>IF(B23="","",IFERROR(INDEX('Example 3 Step map'!$C$8:$C$67,MATCH(B23,'Example 3 Step map'!$A$8:$A$67,0)),"Step not on the map"))</f>
        <v/>
      </c>
      <c r="D23" s="79" t="n"/>
      <c r="E23" s="118" t="n"/>
      <c r="F23" s="79" t="n"/>
    </row>
    <row r="24" ht="22" customHeight="1">
      <c r="A24" s="116" t="n"/>
      <c r="B24" s="97" t="n"/>
      <c r="C24" s="117">
        <f>IF(B24="","",IFERROR(INDEX('Example 3 Step map'!$C$8:$C$67,MATCH(B24,'Example 3 Step map'!$A$8:$A$67,0)),"Step not on the map"))</f>
        <v/>
      </c>
      <c r="D24" s="79" t="n"/>
      <c r="E24" s="118" t="n"/>
      <c r="F24" s="79" t="n"/>
    </row>
    <row r="25" ht="22" customHeight="1">
      <c r="A25" s="116" t="n"/>
      <c r="B25" s="97" t="n"/>
      <c r="C25" s="117">
        <f>IF(B25="","",IFERROR(INDEX('Example 3 Step map'!$C$8:$C$67,MATCH(B25,'Example 3 Step map'!$A$8:$A$67,0)),"Step not on the map"))</f>
        <v/>
      </c>
      <c r="D25" s="79" t="n"/>
      <c r="E25" s="118" t="n"/>
      <c r="F25" s="79" t="n"/>
    </row>
    <row r="26" ht="22" customHeight="1">
      <c r="A26" s="116" t="n"/>
      <c r="B26" s="97" t="n"/>
      <c r="C26" s="117">
        <f>IF(B26="","",IFERROR(INDEX('Example 3 Step map'!$C$8:$C$67,MATCH(B26,'Example 3 Step map'!$A$8:$A$67,0)),"Step not on the map"))</f>
        <v/>
      </c>
      <c r="D26" s="79" t="n"/>
      <c r="E26" s="118" t="n"/>
      <c r="F26" s="79" t="n"/>
    </row>
    <row r="27" ht="22" customHeight="1">
      <c r="A27" s="116" t="n"/>
      <c r="B27" s="97" t="n"/>
      <c r="C27" s="117">
        <f>IF(B27="","",IFERROR(INDEX('Example 3 Step map'!$C$8:$C$67,MATCH(B27,'Example 3 Step map'!$A$8:$A$67,0)),"Step not on the map"))</f>
        <v/>
      </c>
      <c r="D27" s="79" t="n"/>
      <c r="E27" s="118" t="n"/>
      <c r="F27" s="79" t="n"/>
    </row>
    <row r="28" ht="22" customHeight="1">
      <c r="A28" s="116" t="n"/>
      <c r="B28" s="97" t="n"/>
      <c r="C28" s="117">
        <f>IF(B28="","",IFERROR(INDEX('Example 3 Step map'!$C$8:$C$67,MATCH(B28,'Example 3 Step map'!$A$8:$A$67,0)),"Step not on the map"))</f>
        <v/>
      </c>
      <c r="D28" s="79" t="n"/>
      <c r="E28" s="118" t="n"/>
      <c r="F28" s="79" t="n"/>
    </row>
    <row r="29" ht="22" customHeight="1">
      <c r="A29" s="116" t="n"/>
      <c r="B29" s="97" t="n"/>
      <c r="C29" s="117">
        <f>IF(B29="","",IFERROR(INDEX('Example 3 Step map'!$C$8:$C$67,MATCH(B29,'Example 3 Step map'!$A$8:$A$67,0)),"Step not on the map"))</f>
        <v/>
      </c>
      <c r="D29" s="79" t="n"/>
      <c r="E29" s="118" t="n"/>
      <c r="F29" s="79" t="n"/>
    </row>
    <row r="30" ht="22" customHeight="1">
      <c r="A30" s="116" t="n"/>
      <c r="B30" s="97" t="n"/>
      <c r="C30" s="117">
        <f>IF(B30="","",IFERROR(INDEX('Example 3 Step map'!$C$8:$C$67,MATCH(B30,'Example 3 Step map'!$A$8:$A$67,0)),"Step not on the map"))</f>
        <v/>
      </c>
      <c r="D30" s="79" t="n"/>
      <c r="E30" s="118" t="n"/>
      <c r="F30" s="79" t="n"/>
    </row>
    <row r="31" ht="22" customHeight="1">
      <c r="A31" s="116" t="n"/>
      <c r="B31" s="97" t="n"/>
      <c r="C31" s="117">
        <f>IF(B31="","",IFERROR(INDEX('Example 3 Step map'!$C$8:$C$67,MATCH(B31,'Example 3 Step map'!$A$8:$A$67,0)),"Step not on the map"))</f>
        <v/>
      </c>
      <c r="D31" s="79" t="n"/>
      <c r="E31" s="118" t="n"/>
      <c r="F31" s="79" t="n"/>
    </row>
    <row r="32" ht="22" customHeight="1">
      <c r="A32" s="116" t="n"/>
      <c r="B32" s="97" t="n"/>
      <c r="C32" s="117">
        <f>IF(B32="","",IFERROR(INDEX('Example 3 Step map'!$C$8:$C$67,MATCH(B32,'Example 3 Step map'!$A$8:$A$67,0)),"Step not on the map"))</f>
        <v/>
      </c>
      <c r="D32" s="79" t="n"/>
      <c r="E32" s="118" t="n"/>
      <c r="F32" s="79" t="n"/>
    </row>
    <row r="33" ht="22" customHeight="1">
      <c r="A33" s="116" t="n"/>
      <c r="B33" s="97" t="n"/>
      <c r="C33" s="117">
        <f>IF(B33="","",IFERROR(INDEX('Example 3 Step map'!$C$8:$C$67,MATCH(B33,'Example 3 Step map'!$A$8:$A$67,0)),"Step not on the map"))</f>
        <v/>
      </c>
      <c r="D33" s="79" t="n"/>
      <c r="E33" s="118" t="n"/>
      <c r="F33" s="79" t="n"/>
    </row>
    <row r="34" ht="22" customHeight="1">
      <c r="A34" s="116" t="n"/>
      <c r="B34" s="97" t="n"/>
      <c r="C34" s="117">
        <f>IF(B34="","",IFERROR(INDEX('Example 3 Step map'!$C$8:$C$67,MATCH(B34,'Example 3 Step map'!$A$8:$A$67,0)),"Step not on the map"))</f>
        <v/>
      </c>
      <c r="D34" s="79" t="n"/>
      <c r="E34" s="118" t="n"/>
      <c r="F34" s="79" t="n"/>
    </row>
    <row r="35" ht="22" customHeight="1">
      <c r="A35" s="116" t="n"/>
      <c r="B35" s="97" t="n"/>
      <c r="C35" s="117">
        <f>IF(B35="","",IFERROR(INDEX('Example 3 Step map'!$C$8:$C$67,MATCH(B35,'Example 3 Step map'!$A$8:$A$67,0)),"Step not on the map"))</f>
        <v/>
      </c>
      <c r="D35" s="79" t="n"/>
      <c r="E35" s="118" t="n"/>
      <c r="F35" s="79" t="n"/>
    </row>
    <row r="36" ht="22" customHeight="1">
      <c r="A36" s="116" t="n"/>
      <c r="B36" s="97" t="n"/>
      <c r="C36" s="117">
        <f>IF(B36="","",IFERROR(INDEX('Example 3 Step map'!$C$8:$C$67,MATCH(B36,'Example 3 Step map'!$A$8:$A$67,0)),"Step not on the map"))</f>
        <v/>
      </c>
      <c r="D36" s="79" t="n"/>
      <c r="E36" s="118" t="n"/>
      <c r="F36" s="79" t="n"/>
    </row>
    <row r="37" ht="22" customHeight="1">
      <c r="A37" s="116" t="n"/>
      <c r="B37" s="97" t="n"/>
      <c r="C37" s="117">
        <f>IF(B37="","",IFERROR(INDEX('Example 3 Step map'!$C$8:$C$67,MATCH(B37,'Example 3 Step map'!$A$8:$A$67,0)),"Step not on the map"))</f>
        <v/>
      </c>
      <c r="D37" s="79" t="n"/>
      <c r="E37" s="118" t="n"/>
      <c r="F37" s="79" t="n"/>
    </row>
    <row r="38" ht="22" customHeight="1">
      <c r="A38" s="116" t="n"/>
      <c r="B38" s="97" t="n"/>
      <c r="C38" s="117">
        <f>IF(B38="","",IFERROR(INDEX('Example 3 Step map'!$C$8:$C$67,MATCH(B38,'Example 3 Step map'!$A$8:$A$67,0)),"Step not on the map"))</f>
        <v/>
      </c>
      <c r="D38" s="79" t="n"/>
      <c r="E38" s="118" t="n"/>
      <c r="F38" s="79" t="n"/>
    </row>
    <row r="39" ht="22" customHeight="1">
      <c r="A39" s="116" t="n"/>
      <c r="B39" s="97" t="n"/>
      <c r="C39" s="117">
        <f>IF(B39="","",IFERROR(INDEX('Example 3 Step map'!$C$8:$C$67,MATCH(B39,'Example 3 Step map'!$A$8:$A$67,0)),"Step not on the map"))</f>
        <v/>
      </c>
      <c r="D39" s="79" t="n"/>
      <c r="E39" s="118" t="n"/>
      <c r="F39" s="79" t="n"/>
    </row>
    <row r="40" ht="22" customHeight="1">
      <c r="A40" s="116" t="n"/>
      <c r="B40" s="97" t="n"/>
      <c r="C40" s="117">
        <f>IF(B40="","",IFERROR(INDEX('Example 3 Step map'!$C$8:$C$67,MATCH(B40,'Example 3 Step map'!$A$8:$A$67,0)),"Step not on the map"))</f>
        <v/>
      </c>
      <c r="D40" s="79" t="n"/>
      <c r="E40" s="118" t="n"/>
      <c r="F40" s="79" t="n"/>
    </row>
    <row r="41" ht="22" customHeight="1">
      <c r="A41" s="116" t="n"/>
      <c r="B41" s="97" t="n"/>
      <c r="C41" s="117">
        <f>IF(B41="","",IFERROR(INDEX('Example 3 Step map'!$C$8:$C$67,MATCH(B41,'Example 3 Step map'!$A$8:$A$67,0)),"Step not on the map"))</f>
        <v/>
      </c>
      <c r="D41" s="79" t="n"/>
      <c r="E41" s="118" t="n"/>
      <c r="F41" s="79" t="n"/>
    </row>
    <row r="42" ht="22" customHeight="1">
      <c r="A42" s="116" t="n"/>
      <c r="B42" s="97" t="n"/>
      <c r="C42" s="117">
        <f>IF(B42="","",IFERROR(INDEX('Example 3 Step map'!$C$8:$C$67,MATCH(B42,'Example 3 Step map'!$A$8:$A$67,0)),"Step not on the map"))</f>
        <v/>
      </c>
      <c r="D42" s="79" t="n"/>
      <c r="E42" s="118" t="n"/>
      <c r="F42" s="79" t="n"/>
    </row>
    <row r="43" ht="22" customHeight="1">
      <c r="A43" s="116" t="n"/>
      <c r="B43" s="97" t="n"/>
      <c r="C43" s="117">
        <f>IF(B43="","",IFERROR(INDEX('Example 3 Step map'!$C$8:$C$67,MATCH(B43,'Example 3 Step map'!$A$8:$A$67,0)),"Step not on the map"))</f>
        <v/>
      </c>
      <c r="D43" s="79" t="n"/>
      <c r="E43" s="118" t="n"/>
      <c r="F43" s="79" t="n"/>
    </row>
    <row r="44" ht="22" customHeight="1">
      <c r="A44" s="116" t="n"/>
      <c r="B44" s="97" t="n"/>
      <c r="C44" s="117">
        <f>IF(B44="","",IFERROR(INDEX('Example 3 Step map'!$C$8:$C$67,MATCH(B44,'Example 3 Step map'!$A$8:$A$67,0)),"Step not on the map"))</f>
        <v/>
      </c>
      <c r="D44" s="79" t="n"/>
      <c r="E44" s="118" t="n"/>
      <c r="F44" s="79" t="n"/>
    </row>
    <row r="45" ht="22" customHeight="1">
      <c r="A45" s="116" t="n"/>
      <c r="B45" s="97" t="n"/>
      <c r="C45" s="117">
        <f>IF(B45="","",IFERROR(INDEX('Example 3 Step map'!$C$8:$C$67,MATCH(B45,'Example 3 Step map'!$A$8:$A$67,0)),"Step not on the map"))</f>
        <v/>
      </c>
      <c r="D45" s="79" t="n"/>
      <c r="E45" s="118" t="n"/>
      <c r="F45" s="79" t="n"/>
    </row>
    <row r="46" ht="22" customHeight="1">
      <c r="A46" s="116" t="n"/>
      <c r="B46" s="97" t="n"/>
      <c r="C46" s="117">
        <f>IF(B46="","",IFERROR(INDEX('Example 3 Step map'!$C$8:$C$67,MATCH(B46,'Example 3 Step map'!$A$8:$A$67,0)),"Step not on the map"))</f>
        <v/>
      </c>
      <c r="D46" s="79" t="n"/>
      <c r="E46" s="118" t="n"/>
      <c r="F46" s="79" t="n"/>
    </row>
    <row r="47" ht="22" customHeight="1">
      <c r="A47" s="116" t="n"/>
      <c r="B47" s="97" t="n"/>
      <c r="C47" s="117">
        <f>IF(B47="","",IFERROR(INDEX('Example 3 Step map'!$C$8:$C$67,MATCH(B47,'Example 3 Step map'!$A$8:$A$67,0)),"Step not on the map"))</f>
        <v/>
      </c>
      <c r="D47" s="79" t="n"/>
      <c r="E47" s="118" t="n"/>
      <c r="F47" s="79" t="n"/>
    </row>
    <row r="48" ht="22" customHeight="1">
      <c r="A48" s="116" t="n"/>
      <c r="B48" s="97" t="n"/>
      <c r="C48" s="117">
        <f>IF(B48="","",IFERROR(INDEX('Example 3 Step map'!$C$8:$C$67,MATCH(B48,'Example 3 Step map'!$A$8:$A$67,0)),"Step not on the map"))</f>
        <v/>
      </c>
      <c r="D48" s="79" t="n"/>
      <c r="E48" s="118" t="n"/>
      <c r="F48" s="79" t="n"/>
    </row>
    <row r="49" ht="22" customHeight="1">
      <c r="A49" s="116" t="n"/>
      <c r="B49" s="97" t="n"/>
      <c r="C49" s="117">
        <f>IF(B49="","",IFERROR(INDEX('Example 3 Step map'!$C$8:$C$67,MATCH(B49,'Example 3 Step map'!$A$8:$A$67,0)),"Step not on the map"))</f>
        <v/>
      </c>
      <c r="D49" s="79" t="n"/>
      <c r="E49" s="118" t="n"/>
      <c r="F49" s="79" t="n"/>
    </row>
    <row r="50" ht="22" customHeight="1">
      <c r="A50" s="116" t="n"/>
      <c r="B50" s="97" t="n"/>
      <c r="C50" s="117">
        <f>IF(B50="","",IFERROR(INDEX('Example 3 Step map'!$C$8:$C$67,MATCH(B50,'Example 3 Step map'!$A$8:$A$67,0)),"Step not on the map"))</f>
        <v/>
      </c>
      <c r="D50" s="79" t="n"/>
      <c r="E50" s="118" t="n"/>
      <c r="F50" s="79" t="n"/>
    </row>
    <row r="51" ht="22" customHeight="1">
      <c r="A51" s="116" t="n"/>
      <c r="B51" s="97" t="n"/>
      <c r="C51" s="117">
        <f>IF(B51="","",IFERROR(INDEX('Example 3 Step map'!$C$8:$C$67,MATCH(B51,'Example 3 Step map'!$A$8:$A$67,0)),"Step not on the map"))</f>
        <v/>
      </c>
      <c r="D51" s="79" t="n"/>
      <c r="E51" s="118" t="n"/>
      <c r="F51" s="79" t="n"/>
    </row>
    <row r="52" ht="22" customHeight="1">
      <c r="A52" s="116" t="n"/>
      <c r="B52" s="97" t="n"/>
      <c r="C52" s="117">
        <f>IF(B52="","",IFERROR(INDEX('Example 3 Step map'!$C$8:$C$67,MATCH(B52,'Example 3 Step map'!$A$8:$A$67,0)),"Step not on the map"))</f>
        <v/>
      </c>
      <c r="D52" s="79" t="n"/>
      <c r="E52" s="118" t="n"/>
      <c r="F52" s="79" t="n"/>
    </row>
    <row r="53" ht="22" customHeight="1">
      <c r="A53" s="116" t="n"/>
      <c r="B53" s="97" t="n"/>
      <c r="C53" s="117">
        <f>IF(B53="","",IFERROR(INDEX('Example 3 Step map'!$C$8:$C$67,MATCH(B53,'Example 3 Step map'!$A$8:$A$67,0)),"Step not on the map"))</f>
        <v/>
      </c>
      <c r="D53" s="79" t="n"/>
      <c r="E53" s="118" t="n"/>
      <c r="F53" s="79" t="n"/>
    </row>
    <row r="54" ht="22" customHeight="1">
      <c r="A54" s="116" t="n"/>
      <c r="B54" s="97" t="n"/>
      <c r="C54" s="117">
        <f>IF(B54="","",IFERROR(INDEX('Example 3 Step map'!$C$8:$C$67,MATCH(B54,'Example 3 Step map'!$A$8:$A$67,0)),"Step not on the map"))</f>
        <v/>
      </c>
      <c r="D54" s="79" t="n"/>
      <c r="E54" s="118" t="n"/>
      <c r="F54" s="79" t="n"/>
    </row>
    <row r="55" ht="22" customHeight="1">
      <c r="A55" s="116" t="n"/>
      <c r="B55" s="97" t="n"/>
      <c r="C55" s="117">
        <f>IF(B55="","",IFERROR(INDEX('Example 3 Step map'!$C$8:$C$67,MATCH(B55,'Example 3 Step map'!$A$8:$A$67,0)),"Step not on the map"))</f>
        <v/>
      </c>
      <c r="D55" s="79" t="n"/>
      <c r="E55" s="118" t="n"/>
      <c r="F55" s="79" t="n"/>
    </row>
    <row r="56" ht="22" customHeight="1">
      <c r="A56" s="116" t="n"/>
      <c r="B56" s="97" t="n"/>
      <c r="C56" s="117">
        <f>IF(B56="","",IFERROR(INDEX('Example 3 Step map'!$C$8:$C$67,MATCH(B56,'Example 3 Step map'!$A$8:$A$67,0)),"Step not on the map"))</f>
        <v/>
      </c>
      <c r="D56" s="79" t="n"/>
      <c r="E56" s="118" t="n"/>
      <c r="F56" s="79" t="n"/>
    </row>
    <row r="57" ht="22" customHeight="1">
      <c r="A57" s="116" t="n"/>
      <c r="B57" s="97" t="n"/>
      <c r="C57" s="117">
        <f>IF(B57="","",IFERROR(INDEX('Example 3 Step map'!$C$8:$C$67,MATCH(B57,'Example 3 Step map'!$A$8:$A$67,0)),"Step not on the map"))</f>
        <v/>
      </c>
      <c r="D57" s="79" t="n"/>
      <c r="E57" s="118" t="n"/>
      <c r="F57" s="79" t="n"/>
    </row>
    <row r="58" ht="22" customHeight="1">
      <c r="A58" s="116" t="n"/>
      <c r="B58" s="97" t="n"/>
      <c r="C58" s="117">
        <f>IF(B58="","",IFERROR(INDEX('Example 3 Step map'!$C$8:$C$67,MATCH(B58,'Example 3 Step map'!$A$8:$A$67,0)),"Step not on the map"))</f>
        <v/>
      </c>
      <c r="D58" s="79" t="n"/>
      <c r="E58" s="118" t="n"/>
      <c r="F58" s="79" t="n"/>
    </row>
    <row r="59" ht="22" customHeight="1">
      <c r="A59" s="116" t="n"/>
      <c r="B59" s="97" t="n"/>
      <c r="C59" s="117">
        <f>IF(B59="","",IFERROR(INDEX('Example 3 Step map'!$C$8:$C$67,MATCH(B59,'Example 3 Step map'!$A$8:$A$67,0)),"Step not on the map"))</f>
        <v/>
      </c>
      <c r="D59" s="79" t="n"/>
      <c r="E59" s="118" t="n"/>
      <c r="F59" s="79" t="n"/>
    </row>
    <row r="60" ht="22" customHeight="1">
      <c r="A60" s="116" t="n"/>
      <c r="B60" s="97" t="n"/>
      <c r="C60" s="117">
        <f>IF(B60="","",IFERROR(INDEX('Example 3 Step map'!$C$8:$C$67,MATCH(B60,'Example 3 Step map'!$A$8:$A$67,0)),"Step not on the map"))</f>
        <v/>
      </c>
      <c r="D60" s="79" t="n"/>
      <c r="E60" s="118" t="n"/>
      <c r="F60" s="79" t="n"/>
    </row>
    <row r="61" ht="22" customHeight="1">
      <c r="A61" s="116" t="n"/>
      <c r="B61" s="97" t="n"/>
      <c r="C61" s="117">
        <f>IF(B61="","",IFERROR(INDEX('Example 3 Step map'!$C$8:$C$67,MATCH(B61,'Example 3 Step map'!$A$8:$A$67,0)),"Step not on the map"))</f>
        <v/>
      </c>
      <c r="D61" s="79" t="n"/>
      <c r="E61" s="118" t="n"/>
      <c r="F61" s="79" t="n"/>
    </row>
    <row r="62" ht="22" customHeight="1">
      <c r="A62" s="116" t="n"/>
      <c r="B62" s="97" t="n"/>
      <c r="C62" s="117">
        <f>IF(B62="","",IFERROR(INDEX('Example 3 Step map'!$C$8:$C$67,MATCH(B62,'Example 3 Step map'!$A$8:$A$67,0)),"Step not on the map"))</f>
        <v/>
      </c>
      <c r="D62" s="79" t="n"/>
      <c r="E62" s="118" t="n"/>
      <c r="F62" s="79" t="n"/>
    </row>
    <row r="63" ht="22" customHeight="1">
      <c r="A63" s="116" t="n"/>
      <c r="B63" s="97" t="n"/>
      <c r="C63" s="117">
        <f>IF(B63="","",IFERROR(INDEX('Example 3 Step map'!$C$8:$C$67,MATCH(B63,'Example 3 Step map'!$A$8:$A$67,0)),"Step not on the map"))</f>
        <v/>
      </c>
      <c r="D63" s="79" t="n"/>
      <c r="E63" s="118" t="n"/>
      <c r="F63" s="79" t="n"/>
    </row>
    <row r="64" ht="22" customHeight="1">
      <c r="A64" s="116" t="n"/>
      <c r="B64" s="97" t="n"/>
      <c r="C64" s="117">
        <f>IF(B64="","",IFERROR(INDEX('Example 3 Step map'!$C$8:$C$67,MATCH(B64,'Example 3 Step map'!$A$8:$A$67,0)),"Step not on the map"))</f>
        <v/>
      </c>
      <c r="D64" s="79" t="n"/>
      <c r="E64" s="118" t="n"/>
      <c r="F64" s="79" t="n"/>
    </row>
    <row r="65" ht="22" customHeight="1">
      <c r="A65" s="116" t="n"/>
      <c r="B65" s="97" t="n"/>
      <c r="C65" s="117">
        <f>IF(B65="","",IFERROR(INDEX('Example 3 Step map'!$C$8:$C$67,MATCH(B65,'Example 3 Step map'!$A$8:$A$67,0)),"Step not on the map"))</f>
        <v/>
      </c>
      <c r="D65" s="79" t="n"/>
      <c r="E65" s="118" t="n"/>
      <c r="F65" s="79" t="n"/>
    </row>
    <row r="66" ht="22" customHeight="1">
      <c r="A66" s="116" t="n"/>
      <c r="B66" s="97" t="n"/>
      <c r="C66" s="117">
        <f>IF(B66="","",IFERROR(INDEX('Example 3 Step map'!$C$8:$C$67,MATCH(B66,'Example 3 Step map'!$A$8:$A$67,0)),"Step not on the map"))</f>
        <v/>
      </c>
      <c r="D66" s="79" t="n"/>
      <c r="E66" s="118" t="n"/>
      <c r="F66" s="79" t="n"/>
    </row>
    <row r="67" ht="22" customHeight="1">
      <c r="A67" s="116" t="n"/>
      <c r="B67" s="97" t="n"/>
      <c r="C67" s="117">
        <f>IF(B67="","",IFERROR(INDEX('Example 3 Step map'!$C$8:$C$67,MATCH(B67,'Example 3 Step map'!$A$8:$A$67,0)),"Step not on the map"))</f>
        <v/>
      </c>
      <c r="D67" s="79" t="n"/>
      <c r="E67" s="118" t="n"/>
      <c r="F67" s="79" t="n"/>
    </row>
    <row r="68" ht="22" customHeight="1">
      <c r="A68" s="116" t="n"/>
      <c r="B68" s="97" t="n"/>
      <c r="C68" s="117">
        <f>IF(B68="","",IFERROR(INDEX('Example 3 Step map'!$C$8:$C$67,MATCH(B68,'Example 3 Step map'!$A$8:$A$67,0)),"Step not on the map"))</f>
        <v/>
      </c>
      <c r="D68" s="79" t="n"/>
      <c r="E68" s="118" t="n"/>
      <c r="F68" s="79" t="n"/>
    </row>
    <row r="69" ht="22" customHeight="1">
      <c r="A69" s="116" t="n"/>
      <c r="B69" s="97" t="n"/>
      <c r="C69" s="117">
        <f>IF(B69="","",IFERROR(INDEX('Example 3 Step map'!$C$8:$C$67,MATCH(B69,'Example 3 Step map'!$A$8:$A$67,0)),"Step not on the map"))</f>
        <v/>
      </c>
      <c r="D69" s="79" t="n"/>
      <c r="E69" s="118" t="n"/>
      <c r="F69" s="79" t="n"/>
    </row>
    <row r="70" ht="22" customHeight="1">
      <c r="A70" s="116" t="n"/>
      <c r="B70" s="97" t="n"/>
      <c r="C70" s="117">
        <f>IF(B70="","",IFERROR(INDEX('Example 3 Step map'!$C$8:$C$67,MATCH(B70,'Example 3 Step map'!$A$8:$A$67,0)),"Step not on the map"))</f>
        <v/>
      </c>
      <c r="D70" s="79" t="n"/>
      <c r="E70" s="118" t="n"/>
      <c r="F70" s="79" t="n"/>
    </row>
    <row r="71" ht="22" customHeight="1">
      <c r="A71" s="116" t="n"/>
      <c r="B71" s="97" t="n"/>
      <c r="C71" s="117">
        <f>IF(B71="","",IFERROR(INDEX('Example 3 Step map'!$C$8:$C$67,MATCH(B71,'Example 3 Step map'!$A$8:$A$67,0)),"Step not on the map"))</f>
        <v/>
      </c>
      <c r="D71" s="79" t="n"/>
      <c r="E71" s="118" t="n"/>
      <c r="F71" s="79" t="n"/>
    </row>
    <row r="72" ht="22" customHeight="1">
      <c r="A72" s="116" t="n"/>
      <c r="B72" s="97" t="n"/>
      <c r="C72" s="117">
        <f>IF(B72="","",IFERROR(INDEX('Example 3 Step map'!$C$8:$C$67,MATCH(B72,'Example 3 Step map'!$A$8:$A$67,0)),"Step not on the map"))</f>
        <v/>
      </c>
      <c r="D72" s="79" t="n"/>
      <c r="E72" s="118" t="n"/>
      <c r="F72" s="79" t="n"/>
    </row>
    <row r="73" ht="22" customHeight="1">
      <c r="A73" s="116" t="n"/>
      <c r="B73" s="97" t="n"/>
      <c r="C73" s="117">
        <f>IF(B73="","",IFERROR(INDEX('Example 3 Step map'!$C$8:$C$67,MATCH(B73,'Example 3 Step map'!$A$8:$A$67,0)),"Step not on the map"))</f>
        <v/>
      </c>
      <c r="D73" s="79" t="n"/>
      <c r="E73" s="118" t="n"/>
      <c r="F73" s="79" t="n"/>
    </row>
    <row r="74" ht="22" customHeight="1">
      <c r="A74" s="116" t="n"/>
      <c r="B74" s="97" t="n"/>
      <c r="C74" s="117">
        <f>IF(B74="","",IFERROR(INDEX('Example 3 Step map'!$C$8:$C$67,MATCH(B74,'Example 3 Step map'!$A$8:$A$67,0)),"Step not on the map"))</f>
        <v/>
      </c>
      <c r="D74" s="79" t="n"/>
      <c r="E74" s="118" t="n"/>
      <c r="F74" s="79" t="n"/>
    </row>
    <row r="75" ht="22" customHeight="1">
      <c r="A75" s="116" t="n"/>
      <c r="B75" s="97" t="n"/>
      <c r="C75" s="117">
        <f>IF(B75="","",IFERROR(INDEX('Example 3 Step map'!$C$8:$C$67,MATCH(B75,'Example 3 Step map'!$A$8:$A$67,0)),"Step not on the map"))</f>
        <v/>
      </c>
      <c r="D75" s="79" t="n"/>
      <c r="E75" s="118" t="n"/>
      <c r="F75" s="79" t="n"/>
    </row>
    <row r="76" ht="22" customHeight="1">
      <c r="A76" s="116" t="n"/>
      <c r="B76" s="97" t="n"/>
      <c r="C76" s="117">
        <f>IF(B76="","",IFERROR(INDEX('Example 3 Step map'!$C$8:$C$67,MATCH(B76,'Example 3 Step map'!$A$8:$A$67,0)),"Step not on the map"))</f>
        <v/>
      </c>
      <c r="D76" s="79" t="n"/>
      <c r="E76" s="118" t="n"/>
      <c r="F76" s="79" t="n"/>
    </row>
    <row r="77" ht="22" customHeight="1">
      <c r="A77" s="116" t="n"/>
      <c r="B77" s="97" t="n"/>
      <c r="C77" s="117">
        <f>IF(B77="","",IFERROR(INDEX('Example 3 Step map'!$C$8:$C$67,MATCH(B77,'Example 3 Step map'!$A$8:$A$67,0)),"Step not on the map"))</f>
        <v/>
      </c>
      <c r="D77" s="79" t="n"/>
      <c r="E77" s="118" t="n"/>
      <c r="F77" s="79" t="n"/>
    </row>
    <row r="78" ht="22" customHeight="1">
      <c r="A78" s="116" t="n"/>
      <c r="B78" s="97" t="n"/>
      <c r="C78" s="117">
        <f>IF(B78="","",IFERROR(INDEX('Example 3 Step map'!$C$8:$C$67,MATCH(B78,'Example 3 Step map'!$A$8:$A$67,0)),"Step not on the map"))</f>
        <v/>
      </c>
      <c r="D78" s="79" t="n"/>
      <c r="E78" s="118" t="n"/>
      <c r="F78" s="79" t="n"/>
    </row>
    <row r="79" ht="22" customHeight="1">
      <c r="A79" s="116" t="n"/>
      <c r="B79" s="97" t="n"/>
      <c r="C79" s="117">
        <f>IF(B79="","",IFERROR(INDEX('Example 3 Step map'!$C$8:$C$67,MATCH(B79,'Example 3 Step map'!$A$8:$A$67,0)),"Step not on the map"))</f>
        <v/>
      </c>
      <c r="D79" s="79" t="n"/>
      <c r="E79" s="118" t="n"/>
      <c r="F79" s="79" t="n"/>
    </row>
    <row r="80" ht="22" customHeight="1">
      <c r="A80" s="116" t="n"/>
      <c r="B80" s="97" t="n"/>
      <c r="C80" s="117">
        <f>IF(B80="","",IFERROR(INDEX('Example 3 Step map'!$C$8:$C$67,MATCH(B80,'Example 3 Step map'!$A$8:$A$67,0)),"Step not on the map"))</f>
        <v/>
      </c>
      <c r="D80" s="79" t="n"/>
      <c r="E80" s="118" t="n"/>
      <c r="F80" s="79" t="n"/>
    </row>
    <row r="81" ht="22" customHeight="1">
      <c r="A81" s="116" t="n"/>
      <c r="B81" s="97" t="n"/>
      <c r="C81" s="117">
        <f>IF(B81="","",IFERROR(INDEX('Example 3 Step map'!$C$8:$C$67,MATCH(B81,'Example 3 Step map'!$A$8:$A$67,0)),"Step not on the map"))</f>
        <v/>
      </c>
      <c r="D81" s="79" t="n"/>
      <c r="E81" s="118" t="n"/>
      <c r="F81" s="79" t="n"/>
    </row>
    <row r="82" ht="22" customHeight="1">
      <c r="A82" s="116" t="n"/>
      <c r="B82" s="97" t="n"/>
      <c r="C82" s="117">
        <f>IF(B82="","",IFERROR(INDEX('Example 3 Step map'!$C$8:$C$67,MATCH(B82,'Example 3 Step map'!$A$8:$A$67,0)),"Step not on the map"))</f>
        <v/>
      </c>
      <c r="D82" s="79" t="n"/>
      <c r="E82" s="118" t="n"/>
      <c r="F82" s="79" t="n"/>
    </row>
    <row r="83" ht="22" customHeight="1">
      <c r="A83" s="116" t="n"/>
      <c r="B83" s="97" t="n"/>
      <c r="C83" s="117">
        <f>IF(B83="","",IFERROR(INDEX('Example 3 Step map'!$C$8:$C$67,MATCH(B83,'Example 3 Step map'!$A$8:$A$67,0)),"Step not on the map"))</f>
        <v/>
      </c>
      <c r="D83" s="79" t="n"/>
      <c r="E83" s="118" t="n"/>
      <c r="F83" s="79" t="n"/>
    </row>
    <row r="84" ht="22" customHeight="1">
      <c r="A84" s="116" t="n"/>
      <c r="B84" s="97" t="n"/>
      <c r="C84" s="117">
        <f>IF(B84="","",IFERROR(INDEX('Example 3 Step map'!$C$8:$C$67,MATCH(B84,'Example 3 Step map'!$A$8:$A$67,0)),"Step not on the map"))</f>
        <v/>
      </c>
      <c r="D84" s="79" t="n"/>
      <c r="E84" s="118" t="n"/>
      <c r="F84" s="79" t="n"/>
    </row>
    <row r="85" ht="22" customHeight="1">
      <c r="A85" s="116" t="n"/>
      <c r="B85" s="97" t="n"/>
      <c r="C85" s="117">
        <f>IF(B85="","",IFERROR(INDEX('Example 3 Step map'!$C$8:$C$67,MATCH(B85,'Example 3 Step map'!$A$8:$A$67,0)),"Step not on the map"))</f>
        <v/>
      </c>
      <c r="D85" s="79" t="n"/>
      <c r="E85" s="118" t="n"/>
      <c r="F85" s="79" t="n"/>
    </row>
    <row r="86" ht="22" customHeight="1">
      <c r="A86" s="116" t="n"/>
      <c r="B86" s="97" t="n"/>
      <c r="C86" s="117">
        <f>IF(B86="","",IFERROR(INDEX('Example 3 Step map'!$C$8:$C$67,MATCH(B86,'Example 3 Step map'!$A$8:$A$67,0)),"Step not on the map"))</f>
        <v/>
      </c>
      <c r="D86" s="79" t="n"/>
      <c r="E86" s="118" t="n"/>
      <c r="F86" s="79" t="n"/>
    </row>
    <row r="87" ht="22" customHeight="1">
      <c r="A87" s="116" t="n"/>
      <c r="B87" s="97" t="n"/>
      <c r="C87" s="117">
        <f>IF(B87="","",IFERROR(INDEX('Example 3 Step map'!$C$8:$C$67,MATCH(B87,'Example 3 Step map'!$A$8:$A$67,0)),"Step not on the map"))</f>
        <v/>
      </c>
      <c r="D87" s="79" t="n"/>
      <c r="E87" s="118" t="n"/>
      <c r="F87" s="79" t="n"/>
    </row>
    <row r="88" ht="22" customHeight="1">
      <c r="A88" s="116" t="n"/>
      <c r="B88" s="97" t="n"/>
      <c r="C88" s="117">
        <f>IF(B88="","",IFERROR(INDEX('Example 3 Step map'!$C$8:$C$67,MATCH(B88,'Example 3 Step map'!$A$8:$A$67,0)),"Step not on the map"))</f>
        <v/>
      </c>
      <c r="D88" s="79" t="n"/>
      <c r="E88" s="118" t="n"/>
      <c r="F88" s="79" t="n"/>
    </row>
    <row r="89" ht="22" customHeight="1">
      <c r="A89" s="116" t="n"/>
      <c r="B89" s="97" t="n"/>
      <c r="C89" s="117">
        <f>IF(B89="","",IFERROR(INDEX('Example 3 Step map'!$C$8:$C$67,MATCH(B89,'Example 3 Step map'!$A$8:$A$67,0)),"Step not on the map"))</f>
        <v/>
      </c>
      <c r="D89" s="79" t="n"/>
      <c r="E89" s="118" t="n"/>
      <c r="F89" s="79" t="n"/>
    </row>
    <row r="90" ht="22" customHeight="1">
      <c r="A90" s="116" t="n"/>
      <c r="B90" s="97" t="n"/>
      <c r="C90" s="117">
        <f>IF(B90="","",IFERROR(INDEX('Example 3 Step map'!$C$8:$C$67,MATCH(B90,'Example 3 Step map'!$A$8:$A$67,0)),"Step not on the map"))</f>
        <v/>
      </c>
      <c r="D90" s="79" t="n"/>
      <c r="E90" s="118" t="n"/>
      <c r="F90" s="79" t="n"/>
    </row>
    <row r="91" ht="22" customHeight="1">
      <c r="A91" s="116" t="n"/>
      <c r="B91" s="97" t="n"/>
      <c r="C91" s="117">
        <f>IF(B91="","",IFERROR(INDEX('Example 3 Step map'!$C$8:$C$67,MATCH(B91,'Example 3 Step map'!$A$8:$A$67,0)),"Step not on the map"))</f>
        <v/>
      </c>
      <c r="D91" s="79" t="n"/>
      <c r="E91" s="118" t="n"/>
      <c r="F91" s="79" t="n"/>
    </row>
    <row r="92" ht="22" customHeight="1">
      <c r="A92" s="116" t="n"/>
      <c r="B92" s="97" t="n"/>
      <c r="C92" s="117">
        <f>IF(B92="","",IFERROR(INDEX('Example 3 Step map'!$C$8:$C$67,MATCH(B92,'Example 3 Step map'!$A$8:$A$67,0)),"Step not on the map"))</f>
        <v/>
      </c>
      <c r="D92" s="79" t="n"/>
      <c r="E92" s="118" t="n"/>
      <c r="F92" s="79" t="n"/>
    </row>
    <row r="93" ht="22" customHeight="1">
      <c r="A93" s="116" t="n"/>
      <c r="B93" s="97" t="n"/>
      <c r="C93" s="117">
        <f>IF(B93="","",IFERROR(INDEX('Example 3 Step map'!$C$8:$C$67,MATCH(B93,'Example 3 Step map'!$A$8:$A$67,0)),"Step not on the map"))</f>
        <v/>
      </c>
      <c r="D93" s="79" t="n"/>
      <c r="E93" s="118" t="n"/>
      <c r="F93" s="79" t="n"/>
    </row>
    <row r="94" ht="22" customHeight="1">
      <c r="A94" s="116" t="n"/>
      <c r="B94" s="97" t="n"/>
      <c r="C94" s="117">
        <f>IF(B94="","",IFERROR(INDEX('Example 3 Step map'!$C$8:$C$67,MATCH(B94,'Example 3 Step map'!$A$8:$A$67,0)),"Step not on the map"))</f>
        <v/>
      </c>
      <c r="D94" s="79" t="n"/>
      <c r="E94" s="118" t="n"/>
      <c r="F94" s="79" t="n"/>
    </row>
    <row r="95" ht="22" customHeight="1">
      <c r="A95" s="116" t="n"/>
      <c r="B95" s="97" t="n"/>
      <c r="C95" s="117">
        <f>IF(B95="","",IFERROR(INDEX('Example 3 Step map'!$C$8:$C$67,MATCH(B95,'Example 3 Step map'!$A$8:$A$67,0)),"Step not on the map"))</f>
        <v/>
      </c>
      <c r="D95" s="79" t="n"/>
      <c r="E95" s="118" t="n"/>
      <c r="F95" s="79" t="n"/>
    </row>
    <row r="96" ht="22" customHeight="1">
      <c r="A96" s="116" t="n"/>
      <c r="B96" s="97" t="n"/>
      <c r="C96" s="117">
        <f>IF(B96="","",IFERROR(INDEX('Example 3 Step map'!$C$8:$C$67,MATCH(B96,'Example 3 Step map'!$A$8:$A$67,0)),"Step not on the map"))</f>
        <v/>
      </c>
      <c r="D96" s="79" t="n"/>
      <c r="E96" s="118" t="n"/>
      <c r="F96" s="79" t="n"/>
    </row>
    <row r="97" ht="22" customHeight="1">
      <c r="A97" s="116" t="n"/>
      <c r="B97" s="97" t="n"/>
      <c r="C97" s="117">
        <f>IF(B97="","",IFERROR(INDEX('Example 3 Step map'!$C$8:$C$67,MATCH(B97,'Example 3 Step map'!$A$8:$A$67,0)),"Step not on the map"))</f>
        <v/>
      </c>
      <c r="D97" s="79" t="n"/>
      <c r="E97" s="118" t="n"/>
      <c r="F97" s="79" t="n"/>
    </row>
    <row r="98" ht="22" customHeight="1">
      <c r="A98" s="116" t="n"/>
      <c r="B98" s="97" t="n"/>
      <c r="C98" s="117">
        <f>IF(B98="","",IFERROR(INDEX('Example 3 Step map'!$C$8:$C$67,MATCH(B98,'Example 3 Step map'!$A$8:$A$67,0)),"Step not on the map"))</f>
        <v/>
      </c>
      <c r="D98" s="79" t="n"/>
      <c r="E98" s="118" t="n"/>
      <c r="F98" s="79" t="n"/>
    </row>
    <row r="99" ht="22" customHeight="1">
      <c r="A99" s="116" t="n"/>
      <c r="B99" s="97" t="n"/>
      <c r="C99" s="117">
        <f>IF(B99="","",IFERROR(INDEX('Example 3 Step map'!$C$8:$C$67,MATCH(B99,'Example 3 Step map'!$A$8:$A$67,0)),"Step not on the map"))</f>
        <v/>
      </c>
      <c r="D99" s="79" t="n"/>
      <c r="E99" s="118" t="n"/>
      <c r="F99" s="79" t="n"/>
    </row>
    <row r="100" ht="22" customHeight="1">
      <c r="A100" s="116" t="n"/>
      <c r="B100" s="97" t="n"/>
      <c r="C100" s="117">
        <f>IF(B100="","",IFERROR(INDEX('Example 3 Step map'!$C$8:$C$67,MATCH(B100,'Example 3 Step map'!$A$8:$A$67,0)),"Step not on the map"))</f>
        <v/>
      </c>
      <c r="D100" s="79" t="n"/>
      <c r="E100" s="118" t="n"/>
      <c r="F100" s="79" t="n"/>
    </row>
    <row r="101" ht="22" customHeight="1">
      <c r="A101" s="116" t="n"/>
      <c r="B101" s="97" t="n"/>
      <c r="C101" s="117">
        <f>IF(B101="","",IFERROR(INDEX('Example 3 Step map'!$C$8:$C$67,MATCH(B101,'Example 3 Step map'!$A$8:$A$67,0)),"Step not on the map"))</f>
        <v/>
      </c>
      <c r="D101" s="79" t="n"/>
      <c r="E101" s="118" t="n"/>
      <c r="F101" s="79" t="n"/>
    </row>
    <row r="102" ht="22" customHeight="1">
      <c r="A102" s="116" t="n"/>
      <c r="B102" s="97" t="n"/>
      <c r="C102" s="117">
        <f>IF(B102="","",IFERROR(INDEX('Example 3 Step map'!$C$8:$C$67,MATCH(B102,'Example 3 Step map'!$A$8:$A$67,0)),"Step not on the map"))</f>
        <v/>
      </c>
      <c r="D102" s="79" t="n"/>
      <c r="E102" s="118" t="n"/>
      <c r="F102" s="79" t="n"/>
    </row>
    <row r="103" ht="22" customHeight="1">
      <c r="A103" s="116" t="n"/>
      <c r="B103" s="97" t="n"/>
      <c r="C103" s="117">
        <f>IF(B103="","",IFERROR(INDEX('Example 3 Step map'!$C$8:$C$67,MATCH(B103,'Example 3 Step map'!$A$8:$A$67,0)),"Step not on the map"))</f>
        <v/>
      </c>
      <c r="D103" s="79" t="n"/>
      <c r="E103" s="118" t="n"/>
      <c r="F103" s="79" t="n"/>
    </row>
    <row r="104" ht="22" customHeight="1">
      <c r="A104" s="116" t="n"/>
      <c r="B104" s="97" t="n"/>
      <c r="C104" s="117">
        <f>IF(B104="","",IFERROR(INDEX('Example 3 Step map'!$C$8:$C$67,MATCH(B104,'Example 3 Step map'!$A$8:$A$67,0)),"Step not on the map"))</f>
        <v/>
      </c>
      <c r="D104" s="79" t="n"/>
      <c r="E104" s="118" t="n"/>
      <c r="F104" s="79" t="n"/>
    </row>
    <row r="105" ht="22" customHeight="1">
      <c r="A105" s="116" t="n"/>
      <c r="B105" s="97" t="n"/>
      <c r="C105" s="117">
        <f>IF(B105="","",IFERROR(INDEX('Example 3 Step map'!$C$8:$C$67,MATCH(B105,'Example 3 Step map'!$A$8:$A$67,0)),"Step not on the map"))</f>
        <v/>
      </c>
      <c r="D105" s="79" t="n"/>
      <c r="E105" s="118" t="n"/>
      <c r="F105" s="79" t="n"/>
    </row>
    <row r="106" ht="22" customHeight="1">
      <c r="A106" s="116" t="n"/>
      <c r="B106" s="97" t="n"/>
      <c r="C106" s="117">
        <f>IF(B106="","",IFERROR(INDEX('Example 3 Step map'!$C$8:$C$67,MATCH(B106,'Example 3 Step map'!$A$8:$A$67,0)),"Step not on the map"))</f>
        <v/>
      </c>
      <c r="D106" s="79" t="n"/>
      <c r="E106" s="118" t="n"/>
      <c r="F106" s="79" t="n"/>
    </row>
    <row r="107" ht="22" customHeight="1">
      <c r="A107" s="116" t="n"/>
      <c r="B107" s="97" t="n"/>
      <c r="C107" s="117">
        <f>IF(B107="","",IFERROR(INDEX('Example 3 Step map'!$C$8:$C$67,MATCH(B107,'Example 3 Step map'!$A$8:$A$67,0)),"Step not on the map"))</f>
        <v/>
      </c>
      <c r="D107" s="79" t="n"/>
      <c r="E107" s="118" t="n"/>
      <c r="F107" s="79" t="n"/>
    </row>
    <row r="108" ht="22" customHeight="1">
      <c r="A108" s="116" t="n"/>
      <c r="B108" s="97" t="n"/>
      <c r="C108" s="117">
        <f>IF(B108="","",IFERROR(INDEX('Example 3 Step map'!$C$8:$C$67,MATCH(B108,'Example 3 Step map'!$A$8:$A$67,0)),"Step not on the map"))</f>
        <v/>
      </c>
      <c r="D108" s="79" t="n"/>
      <c r="E108" s="118" t="n"/>
      <c r="F108" s="79" t="n"/>
    </row>
    <row r="109" ht="22" customHeight="1">
      <c r="A109" s="116" t="n"/>
      <c r="B109" s="97" t="n"/>
      <c r="C109" s="117">
        <f>IF(B109="","",IFERROR(INDEX('Example 3 Step map'!$C$8:$C$67,MATCH(B109,'Example 3 Step map'!$A$8:$A$67,0)),"Step not on the map"))</f>
        <v/>
      </c>
      <c r="D109" s="79" t="n"/>
      <c r="E109" s="118" t="n"/>
      <c r="F109" s="79" t="n"/>
    </row>
    <row r="110" ht="22" customHeight="1">
      <c r="A110" s="116" t="n"/>
      <c r="B110" s="97" t="n"/>
      <c r="C110" s="117">
        <f>IF(B110="","",IFERROR(INDEX('Example 3 Step map'!$C$8:$C$67,MATCH(B110,'Example 3 Step map'!$A$8:$A$67,0)),"Step not on the map"))</f>
        <v/>
      </c>
      <c r="D110" s="79" t="n"/>
      <c r="E110" s="118" t="n"/>
      <c r="F110" s="79" t="n"/>
    </row>
    <row r="111" ht="22" customHeight="1">
      <c r="A111" s="116" t="n"/>
      <c r="B111" s="97" t="n"/>
      <c r="C111" s="117">
        <f>IF(B111="","",IFERROR(INDEX('Example 3 Step map'!$C$8:$C$67,MATCH(B111,'Example 3 Step map'!$A$8:$A$67,0)),"Step not on the map"))</f>
        <v/>
      </c>
      <c r="D111" s="79" t="n"/>
      <c r="E111" s="118" t="n"/>
      <c r="F111" s="79" t="n"/>
    </row>
    <row r="112" ht="22" customHeight="1">
      <c r="A112" s="116" t="n"/>
      <c r="B112" s="97" t="n"/>
      <c r="C112" s="117">
        <f>IF(B112="","",IFERROR(INDEX('Example 3 Step map'!$C$8:$C$67,MATCH(B112,'Example 3 Step map'!$A$8:$A$67,0)),"Step not on the map"))</f>
        <v/>
      </c>
      <c r="D112" s="79" t="n"/>
      <c r="E112" s="118" t="n"/>
      <c r="F112" s="79" t="n"/>
    </row>
    <row r="113" ht="22" customHeight="1">
      <c r="A113" s="116" t="n"/>
      <c r="B113" s="97" t="n"/>
      <c r="C113" s="117">
        <f>IF(B113="","",IFERROR(INDEX('Example 3 Step map'!$C$8:$C$67,MATCH(B113,'Example 3 Step map'!$A$8:$A$67,0)),"Step not on the map"))</f>
        <v/>
      </c>
      <c r="D113" s="79" t="n"/>
      <c r="E113" s="118" t="n"/>
      <c r="F113" s="79" t="n"/>
    </row>
    <row r="114" ht="22" customHeight="1">
      <c r="A114" s="116" t="n"/>
      <c r="B114" s="97" t="n"/>
      <c r="C114" s="117">
        <f>IF(B114="","",IFERROR(INDEX('Example 3 Step map'!$C$8:$C$67,MATCH(B114,'Example 3 Step map'!$A$8:$A$67,0)),"Step not on the map"))</f>
        <v/>
      </c>
      <c r="D114" s="79" t="n"/>
      <c r="E114" s="118" t="n"/>
      <c r="F114" s="79" t="n"/>
    </row>
    <row r="115" ht="22" customHeight="1">
      <c r="A115" s="116" t="n"/>
      <c r="B115" s="97" t="n"/>
      <c r="C115" s="117">
        <f>IF(B115="","",IFERROR(INDEX('Example 3 Step map'!$C$8:$C$67,MATCH(B115,'Example 3 Step map'!$A$8:$A$67,0)),"Step not on the map"))</f>
        <v/>
      </c>
      <c r="D115" s="79" t="n"/>
      <c r="E115" s="118" t="n"/>
      <c r="F115" s="79" t="n"/>
    </row>
    <row r="116" ht="22" customHeight="1">
      <c r="A116" s="116" t="n"/>
      <c r="B116" s="97" t="n"/>
      <c r="C116" s="117">
        <f>IF(B116="","",IFERROR(INDEX('Example 3 Step map'!$C$8:$C$67,MATCH(B116,'Example 3 Step map'!$A$8:$A$67,0)),"Step not on the map"))</f>
        <v/>
      </c>
      <c r="D116" s="79" t="n"/>
      <c r="E116" s="118" t="n"/>
      <c r="F116" s="79" t="n"/>
    </row>
    <row r="117" ht="22" customHeight="1">
      <c r="A117" s="116" t="n"/>
      <c r="B117" s="97" t="n"/>
      <c r="C117" s="117">
        <f>IF(B117="","",IFERROR(INDEX('Example 3 Step map'!$C$8:$C$67,MATCH(B117,'Example 3 Step map'!$A$8:$A$67,0)),"Step not on the map"))</f>
        <v/>
      </c>
      <c r="D117" s="79" t="n"/>
      <c r="E117" s="118" t="n"/>
      <c r="F117" s="79" t="n"/>
    </row>
    <row r="118" ht="22" customHeight="1">
      <c r="A118" s="116" t="n"/>
      <c r="B118" s="97" t="n"/>
      <c r="C118" s="117">
        <f>IF(B118="","",IFERROR(INDEX('Example 3 Step map'!$C$8:$C$67,MATCH(B118,'Example 3 Step map'!$A$8:$A$67,0)),"Step not on the map"))</f>
        <v/>
      </c>
      <c r="D118" s="79" t="n"/>
      <c r="E118" s="118" t="n"/>
      <c r="F118" s="79" t="n"/>
    </row>
    <row r="119" ht="22" customHeight="1">
      <c r="A119" s="116" t="n"/>
      <c r="B119" s="97" t="n"/>
      <c r="C119" s="117">
        <f>IF(B119="","",IFERROR(INDEX('Example 3 Step map'!$C$8:$C$67,MATCH(B119,'Example 3 Step map'!$A$8:$A$67,0)),"Step not on the map"))</f>
        <v/>
      </c>
      <c r="D119" s="79" t="n"/>
      <c r="E119" s="118" t="n"/>
      <c r="F119" s="79" t="n"/>
    </row>
    <row r="120" ht="22" customHeight="1">
      <c r="A120" s="116" t="n"/>
      <c r="B120" s="97" t="n"/>
      <c r="C120" s="117">
        <f>IF(B120="","",IFERROR(INDEX('Example 3 Step map'!$C$8:$C$67,MATCH(B120,'Example 3 Step map'!$A$8:$A$67,0)),"Step not on the map"))</f>
        <v/>
      </c>
      <c r="D120" s="79" t="n"/>
      <c r="E120" s="118" t="n"/>
      <c r="F120" s="79" t="n"/>
    </row>
    <row r="121" ht="22" customHeight="1">
      <c r="A121" s="116" t="n"/>
      <c r="B121" s="97" t="n"/>
      <c r="C121" s="117">
        <f>IF(B121="","",IFERROR(INDEX('Example 3 Step map'!$C$8:$C$67,MATCH(B121,'Example 3 Step map'!$A$8:$A$67,0)),"Step not on the map"))</f>
        <v/>
      </c>
      <c r="D121" s="79" t="n"/>
      <c r="E121" s="118" t="n"/>
      <c r="F121" s="79" t="n"/>
    </row>
    <row r="122" ht="22" customHeight="1">
      <c r="A122" s="116" t="n"/>
      <c r="B122" s="97" t="n"/>
      <c r="C122" s="117">
        <f>IF(B122="","",IFERROR(INDEX('Example 3 Step map'!$C$8:$C$67,MATCH(B122,'Example 3 Step map'!$A$8:$A$67,0)),"Step not on the map"))</f>
        <v/>
      </c>
      <c r="D122" s="79" t="n"/>
      <c r="E122" s="118" t="n"/>
      <c r="F122" s="79" t="n"/>
    </row>
    <row r="123" ht="22" customHeight="1">
      <c r="A123" s="116" t="n"/>
      <c r="B123" s="97" t="n"/>
      <c r="C123" s="117">
        <f>IF(B123="","",IFERROR(INDEX('Example 3 Step map'!$C$8:$C$67,MATCH(B123,'Example 3 Step map'!$A$8:$A$67,0)),"Step not on the map"))</f>
        <v/>
      </c>
      <c r="D123" s="79" t="n"/>
      <c r="E123" s="118" t="n"/>
      <c r="F123" s="79" t="n"/>
    </row>
    <row r="124" ht="22" customHeight="1">
      <c r="A124" s="116" t="n"/>
      <c r="B124" s="97" t="n"/>
      <c r="C124" s="117">
        <f>IF(B124="","",IFERROR(INDEX('Example 3 Step map'!$C$8:$C$67,MATCH(B124,'Example 3 Step map'!$A$8:$A$67,0)),"Step not on the map"))</f>
        <v/>
      </c>
      <c r="D124" s="79" t="n"/>
      <c r="E124" s="118" t="n"/>
      <c r="F124" s="79" t="n"/>
    </row>
    <row r="125" ht="22" customHeight="1">
      <c r="A125" s="116" t="n"/>
      <c r="B125" s="97" t="n"/>
      <c r="C125" s="117">
        <f>IF(B125="","",IFERROR(INDEX('Example 3 Step map'!$C$8:$C$67,MATCH(B125,'Example 3 Step map'!$A$8:$A$67,0)),"Step not on the map"))</f>
        <v/>
      </c>
      <c r="D125" s="79" t="n"/>
      <c r="E125" s="118" t="n"/>
      <c r="F125" s="79" t="n"/>
    </row>
    <row r="126" ht="22" customHeight="1">
      <c r="A126" s="116" t="n"/>
      <c r="B126" s="97" t="n"/>
      <c r="C126" s="117">
        <f>IF(B126="","",IFERROR(INDEX('Example 3 Step map'!$C$8:$C$67,MATCH(B126,'Example 3 Step map'!$A$8:$A$67,0)),"Step not on the map"))</f>
        <v/>
      </c>
      <c r="D126" s="79" t="n"/>
      <c r="E126" s="118" t="n"/>
      <c r="F126" s="79" t="n"/>
    </row>
    <row r="127" ht="22" customHeight="1">
      <c r="A127" s="116" t="n"/>
      <c r="B127" s="97" t="n"/>
      <c r="C127" s="117">
        <f>IF(B127="","",IFERROR(INDEX('Example 3 Step map'!$C$8:$C$67,MATCH(B127,'Example 3 Step map'!$A$8:$A$67,0)),"Step not on the map"))</f>
        <v/>
      </c>
      <c r="D127" s="79" t="n"/>
      <c r="E127" s="118" t="n"/>
      <c r="F127" s="79" t="n"/>
    </row>
    <row r="128" ht="22" customHeight="1">
      <c r="A128" s="116" t="n"/>
      <c r="B128" s="97" t="n"/>
      <c r="C128" s="117">
        <f>IF(B128="","",IFERROR(INDEX('Example 3 Step map'!$C$8:$C$67,MATCH(B128,'Example 3 Step map'!$A$8:$A$67,0)),"Step not on the map"))</f>
        <v/>
      </c>
      <c r="D128" s="79" t="n"/>
      <c r="E128" s="118" t="n"/>
      <c r="F128" s="79" t="n"/>
    </row>
    <row r="129" ht="22" customHeight="1">
      <c r="A129" s="116" t="n"/>
      <c r="B129" s="97" t="n"/>
      <c r="C129" s="117">
        <f>IF(B129="","",IFERROR(INDEX('Example 3 Step map'!$C$8:$C$67,MATCH(B129,'Example 3 Step map'!$A$8:$A$67,0)),"Step not on the map"))</f>
        <v/>
      </c>
      <c r="D129" s="79" t="n"/>
      <c r="E129" s="118" t="n"/>
      <c r="F129" s="79" t="n"/>
    </row>
    <row r="130" ht="22" customHeight="1">
      <c r="A130" s="116" t="n"/>
      <c r="B130" s="97" t="n"/>
      <c r="C130" s="117">
        <f>IF(B130="","",IFERROR(INDEX('Example 3 Step map'!$C$8:$C$67,MATCH(B130,'Example 3 Step map'!$A$8:$A$67,0)),"Step not on the map"))</f>
        <v/>
      </c>
      <c r="D130" s="79" t="n"/>
      <c r="E130" s="118" t="n"/>
      <c r="F130" s="79" t="n"/>
    </row>
    <row r="131" ht="22" customHeight="1">
      <c r="A131" s="116" t="n"/>
      <c r="B131" s="97" t="n"/>
      <c r="C131" s="117">
        <f>IF(B131="","",IFERROR(INDEX('Example 3 Step map'!$C$8:$C$67,MATCH(B131,'Example 3 Step map'!$A$8:$A$67,0)),"Step not on the map"))</f>
        <v/>
      </c>
      <c r="D131" s="79" t="n"/>
      <c r="E131" s="118" t="n"/>
      <c r="F131" s="79" t="n"/>
    </row>
    <row r="132" ht="22" customHeight="1">
      <c r="A132" s="116" t="n"/>
      <c r="B132" s="97" t="n"/>
      <c r="C132" s="117">
        <f>IF(B132="","",IFERROR(INDEX('Example 3 Step map'!$C$8:$C$67,MATCH(B132,'Example 3 Step map'!$A$8:$A$67,0)),"Step not on the map"))</f>
        <v/>
      </c>
      <c r="D132" s="79" t="n"/>
      <c r="E132" s="118" t="n"/>
      <c r="F132" s="79" t="n"/>
    </row>
    <row r="133" ht="22" customHeight="1">
      <c r="A133" s="116" t="n"/>
      <c r="B133" s="97" t="n"/>
      <c r="C133" s="117">
        <f>IF(B133="","",IFERROR(INDEX('Example 3 Step map'!$C$8:$C$67,MATCH(B133,'Example 3 Step map'!$A$8:$A$67,0)),"Step not on the map"))</f>
        <v/>
      </c>
      <c r="D133" s="79" t="n"/>
      <c r="E133" s="118" t="n"/>
      <c r="F133" s="79" t="n"/>
    </row>
    <row r="134" ht="22" customHeight="1">
      <c r="A134" s="116" t="n"/>
      <c r="B134" s="97" t="n"/>
      <c r="C134" s="117">
        <f>IF(B134="","",IFERROR(INDEX('Example 3 Step map'!$C$8:$C$67,MATCH(B134,'Example 3 Step map'!$A$8:$A$67,0)),"Step not on the map"))</f>
        <v/>
      </c>
      <c r="D134" s="79" t="n"/>
      <c r="E134" s="118" t="n"/>
      <c r="F134" s="79" t="n"/>
    </row>
    <row r="135" ht="22" customHeight="1">
      <c r="A135" s="116" t="n"/>
      <c r="B135" s="97" t="n"/>
      <c r="C135" s="117">
        <f>IF(B135="","",IFERROR(INDEX('Example 3 Step map'!$C$8:$C$67,MATCH(B135,'Example 3 Step map'!$A$8:$A$67,0)),"Step not on the map"))</f>
        <v/>
      </c>
      <c r="D135" s="79" t="n"/>
      <c r="E135" s="118" t="n"/>
      <c r="F135" s="79" t="n"/>
    </row>
    <row r="136" ht="22" customHeight="1">
      <c r="A136" s="116" t="n"/>
      <c r="B136" s="97" t="n"/>
      <c r="C136" s="117">
        <f>IF(B136="","",IFERROR(INDEX('Example 3 Step map'!$C$8:$C$67,MATCH(B136,'Example 3 Step map'!$A$8:$A$67,0)),"Step not on the map"))</f>
        <v/>
      </c>
      <c r="D136" s="79" t="n"/>
      <c r="E136" s="118" t="n"/>
      <c r="F136" s="79" t="n"/>
    </row>
    <row r="137" ht="22" customHeight="1">
      <c r="A137" s="116" t="n"/>
      <c r="B137" s="97" t="n"/>
      <c r="C137" s="117">
        <f>IF(B137="","",IFERROR(INDEX('Example 3 Step map'!$C$8:$C$67,MATCH(B137,'Example 3 Step map'!$A$8:$A$67,0)),"Step not on the map"))</f>
        <v/>
      </c>
      <c r="D137" s="79" t="n"/>
      <c r="E137" s="118" t="n"/>
      <c r="F137" s="79" t="n"/>
    </row>
    <row r="138" ht="22" customHeight="1">
      <c r="A138" s="116" t="n"/>
      <c r="B138" s="97" t="n"/>
      <c r="C138" s="117">
        <f>IF(B138="","",IFERROR(INDEX('Example 3 Step map'!$C$8:$C$67,MATCH(B138,'Example 3 Step map'!$A$8:$A$67,0)),"Step not on the map"))</f>
        <v/>
      </c>
      <c r="D138" s="79" t="n"/>
      <c r="E138" s="118" t="n"/>
      <c r="F138" s="79" t="n"/>
    </row>
    <row r="139" ht="22" customHeight="1">
      <c r="A139" s="116" t="n"/>
      <c r="B139" s="97" t="n"/>
      <c r="C139" s="117">
        <f>IF(B139="","",IFERROR(INDEX('Example 3 Step map'!$C$8:$C$67,MATCH(B139,'Example 3 Step map'!$A$8:$A$67,0)),"Step not on the map"))</f>
        <v/>
      </c>
      <c r="D139" s="79" t="n"/>
      <c r="E139" s="118" t="n"/>
      <c r="F139" s="79" t="n"/>
    </row>
    <row r="140" ht="22" customHeight="1">
      <c r="A140" s="116" t="n"/>
      <c r="B140" s="97" t="n"/>
      <c r="C140" s="117">
        <f>IF(B140="","",IFERROR(INDEX('Example 3 Step map'!$C$8:$C$67,MATCH(B140,'Example 3 Step map'!$A$8:$A$67,0)),"Step not on the map"))</f>
        <v/>
      </c>
      <c r="D140" s="79" t="n"/>
      <c r="E140" s="118" t="n"/>
      <c r="F140" s="79" t="n"/>
    </row>
    <row r="141" ht="22" customHeight="1">
      <c r="A141" s="116" t="n"/>
      <c r="B141" s="97" t="n"/>
      <c r="C141" s="117">
        <f>IF(B141="","",IFERROR(INDEX('Example 3 Step map'!$C$8:$C$67,MATCH(B141,'Example 3 Step map'!$A$8:$A$67,0)),"Step not on the map"))</f>
        <v/>
      </c>
      <c r="D141" s="79" t="n"/>
      <c r="E141" s="118" t="n"/>
      <c r="F141" s="79" t="n"/>
    </row>
    <row r="142" ht="22" customHeight="1">
      <c r="A142" s="116" t="n"/>
      <c r="B142" s="97" t="n"/>
      <c r="C142" s="117">
        <f>IF(B142="","",IFERROR(INDEX('Example 3 Step map'!$C$8:$C$67,MATCH(B142,'Example 3 Step map'!$A$8:$A$67,0)),"Step not on the map"))</f>
        <v/>
      </c>
      <c r="D142" s="79" t="n"/>
      <c r="E142" s="118" t="n"/>
      <c r="F142" s="79" t="n"/>
    </row>
    <row r="143" ht="22" customHeight="1">
      <c r="A143" s="116" t="n"/>
      <c r="B143" s="97" t="n"/>
      <c r="C143" s="117">
        <f>IF(B143="","",IFERROR(INDEX('Example 3 Step map'!$C$8:$C$67,MATCH(B143,'Example 3 Step map'!$A$8:$A$67,0)),"Step not on the map"))</f>
        <v/>
      </c>
      <c r="D143" s="79" t="n"/>
      <c r="E143" s="118" t="n"/>
      <c r="F143" s="79" t="n"/>
    </row>
    <row r="144" ht="22" customHeight="1">
      <c r="A144" s="116" t="n"/>
      <c r="B144" s="97" t="n"/>
      <c r="C144" s="117">
        <f>IF(B144="","",IFERROR(INDEX('Example 3 Step map'!$C$8:$C$67,MATCH(B144,'Example 3 Step map'!$A$8:$A$67,0)),"Step not on the map"))</f>
        <v/>
      </c>
      <c r="D144" s="79" t="n"/>
      <c r="E144" s="118" t="n"/>
      <c r="F144" s="79" t="n"/>
    </row>
    <row r="145" ht="22" customHeight="1">
      <c r="A145" s="116" t="n"/>
      <c r="B145" s="97" t="n"/>
      <c r="C145" s="117">
        <f>IF(B145="","",IFERROR(INDEX('Example 3 Step map'!$C$8:$C$67,MATCH(B145,'Example 3 Step map'!$A$8:$A$67,0)),"Step not on the map"))</f>
        <v/>
      </c>
      <c r="D145" s="79" t="n"/>
      <c r="E145" s="118" t="n"/>
      <c r="F145" s="79" t="n"/>
    </row>
    <row r="146" ht="22" customHeight="1">
      <c r="A146" s="116" t="n"/>
      <c r="B146" s="97" t="n"/>
      <c r="C146" s="117">
        <f>IF(B146="","",IFERROR(INDEX('Example 3 Step map'!$C$8:$C$67,MATCH(B146,'Example 3 Step map'!$A$8:$A$67,0)),"Step not on the map"))</f>
        <v/>
      </c>
      <c r="D146" s="79" t="n"/>
      <c r="E146" s="118" t="n"/>
      <c r="F146" s="79" t="n"/>
    </row>
    <row r="147" ht="22" customHeight="1">
      <c r="A147" s="116" t="n"/>
      <c r="B147" s="97" t="n"/>
      <c r="C147" s="117">
        <f>IF(B147="","",IFERROR(INDEX('Example 3 Step map'!$C$8:$C$67,MATCH(B147,'Example 3 Step map'!$A$8:$A$67,0)),"Step not on the map"))</f>
        <v/>
      </c>
      <c r="D147" s="79" t="n"/>
      <c r="E147" s="118" t="n"/>
      <c r="F147" s="79" t="n"/>
    </row>
    <row r="148" ht="22" customHeight="1">
      <c r="A148" s="116" t="n"/>
      <c r="B148" s="97" t="n"/>
      <c r="C148" s="117">
        <f>IF(B148="","",IFERROR(INDEX('Example 3 Step map'!$C$8:$C$67,MATCH(B148,'Example 3 Step map'!$A$8:$A$67,0)),"Step not on the map"))</f>
        <v/>
      </c>
      <c r="D148" s="79" t="n"/>
      <c r="E148" s="118" t="n"/>
      <c r="F148" s="79" t="n"/>
    </row>
    <row r="149" ht="22" customHeight="1">
      <c r="A149" s="116" t="n"/>
      <c r="B149" s="97" t="n"/>
      <c r="C149" s="117">
        <f>IF(B149="","",IFERROR(INDEX('Example 3 Step map'!$C$8:$C$67,MATCH(B149,'Example 3 Step map'!$A$8:$A$67,0)),"Step not on the map"))</f>
        <v/>
      </c>
      <c r="D149" s="79" t="n"/>
      <c r="E149" s="118" t="n"/>
      <c r="F149" s="79" t="n"/>
    </row>
    <row r="150" ht="22" customHeight="1">
      <c r="A150" s="116" t="n"/>
      <c r="B150" s="97" t="n"/>
      <c r="C150" s="117">
        <f>IF(B150="","",IFERROR(INDEX('Example 3 Step map'!$C$8:$C$67,MATCH(B150,'Example 3 Step map'!$A$8:$A$67,0)),"Step not on the map"))</f>
        <v/>
      </c>
      <c r="D150" s="79" t="n"/>
      <c r="E150" s="118" t="n"/>
      <c r="F150" s="79" t="n"/>
    </row>
    <row r="151" ht="22" customHeight="1">
      <c r="A151" s="116" t="n"/>
      <c r="B151" s="97" t="n"/>
      <c r="C151" s="117">
        <f>IF(B151="","",IFERROR(INDEX('Example 3 Step map'!$C$8:$C$67,MATCH(B151,'Example 3 Step map'!$A$8:$A$67,0)),"Step not on the map"))</f>
        <v/>
      </c>
      <c r="D151" s="79" t="n"/>
      <c r="E151" s="118" t="n"/>
      <c r="F151" s="79" t="n"/>
    </row>
    <row r="152" ht="22" customHeight="1">
      <c r="A152" s="116" t="n"/>
      <c r="B152" s="97" t="n"/>
      <c r="C152" s="117">
        <f>IF(B152="","",IFERROR(INDEX('Example 3 Step map'!$C$8:$C$67,MATCH(B152,'Example 3 Step map'!$A$8:$A$67,0)),"Step not on the map"))</f>
        <v/>
      </c>
      <c r="D152" s="79" t="n"/>
      <c r="E152" s="118" t="n"/>
      <c r="F152" s="79" t="n"/>
    </row>
    <row r="153" ht="22" customHeight="1">
      <c r="A153" s="116" t="n"/>
      <c r="B153" s="97" t="n"/>
      <c r="C153" s="117">
        <f>IF(B153="","",IFERROR(INDEX('Example 3 Step map'!$C$8:$C$67,MATCH(B153,'Example 3 Step map'!$A$8:$A$67,0)),"Step not on the map"))</f>
        <v/>
      </c>
      <c r="D153" s="79" t="n"/>
      <c r="E153" s="118" t="n"/>
      <c r="F153" s="79" t="n"/>
    </row>
    <row r="154" ht="22" customHeight="1">
      <c r="A154" s="116" t="n"/>
      <c r="B154" s="97" t="n"/>
      <c r="C154" s="117">
        <f>IF(B154="","",IFERROR(INDEX('Example 3 Step map'!$C$8:$C$67,MATCH(B154,'Example 3 Step map'!$A$8:$A$67,0)),"Step not on the map"))</f>
        <v/>
      </c>
      <c r="D154" s="79" t="n"/>
      <c r="E154" s="118" t="n"/>
      <c r="F154" s="79" t="n"/>
    </row>
    <row r="155" ht="22" customHeight="1">
      <c r="A155" s="116" t="n"/>
      <c r="B155" s="97" t="n"/>
      <c r="C155" s="117">
        <f>IF(B155="","",IFERROR(INDEX('Example 3 Step map'!$C$8:$C$67,MATCH(B155,'Example 3 Step map'!$A$8:$A$67,0)),"Step not on the map"))</f>
        <v/>
      </c>
      <c r="D155" s="79" t="n"/>
      <c r="E155" s="118" t="n"/>
      <c r="F155" s="79" t="n"/>
    </row>
    <row r="156" ht="22" customHeight="1">
      <c r="A156" s="116" t="n"/>
      <c r="B156" s="97" t="n"/>
      <c r="C156" s="117">
        <f>IF(B156="","",IFERROR(INDEX('Example 3 Step map'!$C$8:$C$67,MATCH(B156,'Example 3 Step map'!$A$8:$A$67,0)),"Step not on the map"))</f>
        <v/>
      </c>
      <c r="D156" s="79" t="n"/>
      <c r="E156" s="118" t="n"/>
      <c r="F156" s="79" t="n"/>
    </row>
    <row r="157" ht="22" customHeight="1">
      <c r="A157" s="116" t="n"/>
      <c r="B157" s="97" t="n"/>
      <c r="C157" s="117">
        <f>IF(B157="","",IFERROR(INDEX('Example 3 Step map'!$C$8:$C$67,MATCH(B157,'Example 3 Step map'!$A$8:$A$67,0)),"Step not on the map"))</f>
        <v/>
      </c>
      <c r="D157" s="79" t="n"/>
      <c r="E157" s="118" t="n"/>
      <c r="F157" s="79" t="n"/>
    </row>
    <row r="158" ht="22" customHeight="1">
      <c r="A158" s="116" t="n"/>
      <c r="B158" s="97" t="n"/>
      <c r="C158" s="117">
        <f>IF(B158="","",IFERROR(INDEX('Example 3 Step map'!$C$8:$C$67,MATCH(B158,'Example 3 Step map'!$A$8:$A$67,0)),"Step not on the map"))</f>
        <v/>
      </c>
      <c r="D158" s="79" t="n"/>
      <c r="E158" s="118" t="n"/>
      <c r="F158" s="79" t="n"/>
    </row>
    <row r="159" ht="22" customHeight="1">
      <c r="A159" s="116" t="n"/>
      <c r="B159" s="97" t="n"/>
      <c r="C159" s="117">
        <f>IF(B159="","",IFERROR(INDEX('Example 3 Step map'!$C$8:$C$67,MATCH(B159,'Example 3 Step map'!$A$8:$A$67,0)),"Step not on the map"))</f>
        <v/>
      </c>
      <c r="D159" s="79" t="n"/>
      <c r="E159" s="118" t="n"/>
      <c r="F159" s="79" t="n"/>
    </row>
    <row r="160" ht="22" customHeight="1">
      <c r="A160" s="116" t="n"/>
      <c r="B160" s="97" t="n"/>
      <c r="C160" s="117">
        <f>IF(B160="","",IFERROR(INDEX('Example 3 Step map'!$C$8:$C$67,MATCH(B160,'Example 3 Step map'!$A$8:$A$67,0)),"Step not on the map"))</f>
        <v/>
      </c>
      <c r="D160" s="79" t="n"/>
      <c r="E160" s="118" t="n"/>
      <c r="F160" s="79" t="n"/>
    </row>
    <row r="161" ht="22" customHeight="1">
      <c r="A161" s="116" t="n"/>
      <c r="B161" s="97" t="n"/>
      <c r="C161" s="117">
        <f>IF(B161="","",IFERROR(INDEX('Example 3 Step map'!$C$8:$C$67,MATCH(B161,'Example 3 Step map'!$A$8:$A$67,0)),"Step not on the map"))</f>
        <v/>
      </c>
      <c r="D161" s="79" t="n"/>
      <c r="E161" s="118" t="n"/>
      <c r="F161" s="79" t="n"/>
    </row>
    <row r="162" ht="22" customHeight="1">
      <c r="A162" s="116" t="n"/>
      <c r="B162" s="97" t="n"/>
      <c r="C162" s="117">
        <f>IF(B162="","",IFERROR(INDEX('Example 3 Step map'!$C$8:$C$67,MATCH(B162,'Example 3 Step map'!$A$8:$A$67,0)),"Step not on the map"))</f>
        <v/>
      </c>
      <c r="D162" s="79" t="n"/>
      <c r="E162" s="118" t="n"/>
      <c r="F162" s="79" t="n"/>
    </row>
    <row r="163" ht="22" customHeight="1">
      <c r="A163" s="116" t="n"/>
      <c r="B163" s="97" t="n"/>
      <c r="C163" s="117">
        <f>IF(B163="","",IFERROR(INDEX('Example 3 Step map'!$C$8:$C$67,MATCH(B163,'Example 3 Step map'!$A$8:$A$67,0)),"Step not on the map"))</f>
        <v/>
      </c>
      <c r="D163" s="79" t="n"/>
      <c r="E163" s="118" t="n"/>
      <c r="F163" s="79" t="n"/>
    </row>
    <row r="164" ht="22" customHeight="1">
      <c r="A164" s="116" t="n"/>
      <c r="B164" s="97" t="n"/>
      <c r="C164" s="117">
        <f>IF(B164="","",IFERROR(INDEX('Example 3 Step map'!$C$8:$C$67,MATCH(B164,'Example 3 Step map'!$A$8:$A$67,0)),"Step not on the map"))</f>
        <v/>
      </c>
      <c r="D164" s="79" t="n"/>
      <c r="E164" s="118" t="n"/>
      <c r="F164" s="79" t="n"/>
    </row>
    <row r="165" ht="22" customHeight="1">
      <c r="A165" s="116" t="n"/>
      <c r="B165" s="97" t="n"/>
      <c r="C165" s="117">
        <f>IF(B165="","",IFERROR(INDEX('Example 3 Step map'!$C$8:$C$67,MATCH(B165,'Example 3 Step map'!$A$8:$A$67,0)),"Step not on the map"))</f>
        <v/>
      </c>
      <c r="D165" s="79" t="n"/>
      <c r="E165" s="118" t="n"/>
      <c r="F165" s="79" t="n"/>
    </row>
    <row r="166" ht="22" customHeight="1">
      <c r="A166" s="116" t="n"/>
      <c r="B166" s="97" t="n"/>
      <c r="C166" s="117">
        <f>IF(B166="","",IFERROR(INDEX('Example 3 Step map'!$C$8:$C$67,MATCH(B166,'Example 3 Step map'!$A$8:$A$67,0)),"Step not on the map"))</f>
        <v/>
      </c>
      <c r="D166" s="79" t="n"/>
      <c r="E166" s="118" t="n"/>
      <c r="F166" s="79" t="n"/>
    </row>
    <row r="167" ht="22" customHeight="1">
      <c r="A167" s="116" t="n"/>
      <c r="B167" s="97" t="n"/>
      <c r="C167" s="117">
        <f>IF(B167="","",IFERROR(INDEX('Example 3 Step map'!$C$8:$C$67,MATCH(B167,'Example 3 Step map'!$A$8:$A$67,0)),"Step not on the map"))</f>
        <v/>
      </c>
      <c r="D167" s="79" t="n"/>
      <c r="E167" s="118" t="n"/>
      <c r="F167" s="79" t="n"/>
    </row>
    <row r="168" ht="22" customHeight="1">
      <c r="A168" s="116" t="n"/>
      <c r="B168" s="97" t="n"/>
      <c r="C168" s="117">
        <f>IF(B168="","",IFERROR(INDEX('Example 3 Step map'!$C$8:$C$67,MATCH(B168,'Example 3 Step map'!$A$8:$A$67,0)),"Step not on the map"))</f>
        <v/>
      </c>
      <c r="D168" s="79" t="n"/>
      <c r="E168" s="118" t="n"/>
      <c r="F168" s="79" t="n"/>
    </row>
    <row r="169" ht="22" customHeight="1">
      <c r="A169" s="116" t="n"/>
      <c r="B169" s="97" t="n"/>
      <c r="C169" s="117">
        <f>IF(B169="","",IFERROR(INDEX('Example 3 Step map'!$C$8:$C$67,MATCH(B169,'Example 3 Step map'!$A$8:$A$67,0)),"Step not on the map"))</f>
        <v/>
      </c>
      <c r="D169" s="79" t="n"/>
      <c r="E169" s="118" t="n"/>
      <c r="F169" s="79" t="n"/>
    </row>
    <row r="170" ht="22" customHeight="1">
      <c r="A170" s="116" t="n"/>
      <c r="B170" s="97" t="n"/>
      <c r="C170" s="117">
        <f>IF(B170="","",IFERROR(INDEX('Example 3 Step map'!$C$8:$C$67,MATCH(B170,'Example 3 Step map'!$A$8:$A$67,0)),"Step not on the map"))</f>
        <v/>
      </c>
      <c r="D170" s="79" t="n"/>
      <c r="E170" s="118" t="n"/>
      <c r="F170" s="79" t="n"/>
    </row>
    <row r="171" ht="22" customHeight="1">
      <c r="A171" s="116" t="n"/>
      <c r="B171" s="97" t="n"/>
      <c r="C171" s="117">
        <f>IF(B171="","",IFERROR(INDEX('Example 3 Step map'!$C$8:$C$67,MATCH(B171,'Example 3 Step map'!$A$8:$A$67,0)),"Step not on the map"))</f>
        <v/>
      </c>
      <c r="D171" s="79" t="n"/>
      <c r="E171" s="118" t="n"/>
      <c r="F171" s="79" t="n"/>
    </row>
    <row r="172" ht="22" customHeight="1">
      <c r="A172" s="116" t="n"/>
      <c r="B172" s="97" t="n"/>
      <c r="C172" s="117">
        <f>IF(B172="","",IFERROR(INDEX('Example 3 Step map'!$C$8:$C$67,MATCH(B172,'Example 3 Step map'!$A$8:$A$67,0)),"Step not on the map"))</f>
        <v/>
      </c>
      <c r="D172" s="79" t="n"/>
      <c r="E172" s="118" t="n"/>
      <c r="F172" s="79" t="n"/>
    </row>
    <row r="173" ht="22" customHeight="1">
      <c r="A173" s="116" t="n"/>
      <c r="B173" s="97" t="n"/>
      <c r="C173" s="117">
        <f>IF(B173="","",IFERROR(INDEX('Example 3 Step map'!$C$8:$C$67,MATCH(B173,'Example 3 Step map'!$A$8:$A$67,0)),"Step not on the map"))</f>
        <v/>
      </c>
      <c r="D173" s="79" t="n"/>
      <c r="E173" s="118" t="n"/>
      <c r="F173" s="79" t="n"/>
    </row>
    <row r="174" ht="22" customHeight="1">
      <c r="A174" s="116" t="n"/>
      <c r="B174" s="97" t="n"/>
      <c r="C174" s="117">
        <f>IF(B174="","",IFERROR(INDEX('Example 3 Step map'!$C$8:$C$67,MATCH(B174,'Example 3 Step map'!$A$8:$A$67,0)),"Step not on the map"))</f>
        <v/>
      </c>
      <c r="D174" s="79" t="n"/>
      <c r="E174" s="118" t="n"/>
      <c r="F174" s="79" t="n"/>
    </row>
    <row r="175" ht="22" customHeight="1">
      <c r="A175" s="116" t="n"/>
      <c r="B175" s="97" t="n"/>
      <c r="C175" s="117">
        <f>IF(B175="","",IFERROR(INDEX('Example 3 Step map'!$C$8:$C$67,MATCH(B175,'Example 3 Step map'!$A$8:$A$67,0)),"Step not on the map"))</f>
        <v/>
      </c>
      <c r="D175" s="79" t="n"/>
      <c r="E175" s="118" t="n"/>
      <c r="F175" s="79" t="n"/>
    </row>
    <row r="176" ht="22" customHeight="1">
      <c r="A176" s="116" t="n"/>
      <c r="B176" s="97" t="n"/>
      <c r="C176" s="117">
        <f>IF(B176="","",IFERROR(INDEX('Example 3 Step map'!$C$8:$C$67,MATCH(B176,'Example 3 Step map'!$A$8:$A$67,0)),"Step not on the map"))</f>
        <v/>
      </c>
      <c r="D176" s="79" t="n"/>
      <c r="E176" s="118" t="n"/>
      <c r="F176" s="79" t="n"/>
    </row>
    <row r="177" ht="22" customHeight="1">
      <c r="A177" s="116" t="n"/>
      <c r="B177" s="97" t="n"/>
      <c r="C177" s="117">
        <f>IF(B177="","",IFERROR(INDEX('Example 3 Step map'!$C$8:$C$67,MATCH(B177,'Example 3 Step map'!$A$8:$A$67,0)),"Step not on the map"))</f>
        <v/>
      </c>
      <c r="D177" s="79" t="n"/>
      <c r="E177" s="118" t="n"/>
      <c r="F177" s="79" t="n"/>
    </row>
    <row r="178" ht="22" customHeight="1">
      <c r="A178" s="116" t="n"/>
      <c r="B178" s="97" t="n"/>
      <c r="C178" s="117">
        <f>IF(B178="","",IFERROR(INDEX('Example 3 Step map'!$C$8:$C$67,MATCH(B178,'Example 3 Step map'!$A$8:$A$67,0)),"Step not on the map"))</f>
        <v/>
      </c>
      <c r="D178" s="79" t="n"/>
      <c r="E178" s="118" t="n"/>
      <c r="F178" s="79" t="n"/>
    </row>
    <row r="179" ht="22" customHeight="1">
      <c r="A179" s="116" t="n"/>
      <c r="B179" s="97" t="n"/>
      <c r="C179" s="117">
        <f>IF(B179="","",IFERROR(INDEX('Example 3 Step map'!$C$8:$C$67,MATCH(B179,'Example 3 Step map'!$A$8:$A$67,0)),"Step not on the map"))</f>
        <v/>
      </c>
      <c r="D179" s="79" t="n"/>
      <c r="E179" s="118" t="n"/>
      <c r="F179" s="79" t="n"/>
    </row>
    <row r="180" ht="22" customHeight="1">
      <c r="A180" s="116" t="n"/>
      <c r="B180" s="97" t="n"/>
      <c r="C180" s="117">
        <f>IF(B180="","",IFERROR(INDEX('Example 3 Step map'!$C$8:$C$67,MATCH(B180,'Example 3 Step map'!$A$8:$A$67,0)),"Step not on the map"))</f>
        <v/>
      </c>
      <c r="D180" s="79" t="n"/>
      <c r="E180" s="118" t="n"/>
      <c r="F180" s="79" t="n"/>
    </row>
    <row r="181" ht="22" customHeight="1">
      <c r="A181" s="116" t="n"/>
      <c r="B181" s="97" t="n"/>
      <c r="C181" s="117">
        <f>IF(B181="","",IFERROR(INDEX('Example 3 Step map'!$C$8:$C$67,MATCH(B181,'Example 3 Step map'!$A$8:$A$67,0)),"Step not on the map"))</f>
        <v/>
      </c>
      <c r="D181" s="79" t="n"/>
      <c r="E181" s="118" t="n"/>
      <c r="F181" s="79" t="n"/>
    </row>
    <row r="182" ht="22" customHeight="1">
      <c r="A182" s="116" t="n"/>
      <c r="B182" s="97" t="n"/>
      <c r="C182" s="117">
        <f>IF(B182="","",IFERROR(INDEX('Example 3 Step map'!$C$8:$C$67,MATCH(B182,'Example 3 Step map'!$A$8:$A$67,0)),"Step not on the map"))</f>
        <v/>
      </c>
      <c r="D182" s="79" t="n"/>
      <c r="E182" s="118" t="n"/>
      <c r="F182" s="79" t="n"/>
    </row>
    <row r="183" ht="22" customHeight="1">
      <c r="A183" s="116" t="n"/>
      <c r="B183" s="97" t="n"/>
      <c r="C183" s="117">
        <f>IF(B183="","",IFERROR(INDEX('Example 3 Step map'!$C$8:$C$67,MATCH(B183,'Example 3 Step map'!$A$8:$A$67,0)),"Step not on the map"))</f>
        <v/>
      </c>
      <c r="D183" s="79" t="n"/>
      <c r="E183" s="118" t="n"/>
      <c r="F183" s="79" t="n"/>
    </row>
    <row r="184" ht="22" customHeight="1">
      <c r="A184" s="116" t="n"/>
      <c r="B184" s="97" t="n"/>
      <c r="C184" s="117">
        <f>IF(B184="","",IFERROR(INDEX('Example 3 Step map'!$C$8:$C$67,MATCH(B184,'Example 3 Step map'!$A$8:$A$67,0)),"Step not on the map"))</f>
        <v/>
      </c>
      <c r="D184" s="79" t="n"/>
      <c r="E184" s="118" t="n"/>
      <c r="F184" s="79" t="n"/>
    </row>
    <row r="185" ht="22" customHeight="1">
      <c r="A185" s="116" t="n"/>
      <c r="B185" s="97" t="n"/>
      <c r="C185" s="117">
        <f>IF(B185="","",IFERROR(INDEX('Example 3 Step map'!$C$8:$C$67,MATCH(B185,'Example 3 Step map'!$A$8:$A$67,0)),"Step not on the map"))</f>
        <v/>
      </c>
      <c r="D185" s="79" t="n"/>
      <c r="E185" s="118" t="n"/>
      <c r="F185" s="79" t="n"/>
    </row>
    <row r="186" ht="22" customHeight="1">
      <c r="A186" s="116" t="n"/>
      <c r="B186" s="97" t="n"/>
      <c r="C186" s="117">
        <f>IF(B186="","",IFERROR(INDEX('Example 3 Step map'!$C$8:$C$67,MATCH(B186,'Example 3 Step map'!$A$8:$A$67,0)),"Step not on the map"))</f>
        <v/>
      </c>
      <c r="D186" s="79" t="n"/>
      <c r="E186" s="118" t="n"/>
      <c r="F186" s="79" t="n"/>
    </row>
    <row r="187" ht="22" customHeight="1">
      <c r="A187" s="116" t="n"/>
      <c r="B187" s="97" t="n"/>
      <c r="C187" s="117">
        <f>IF(B187="","",IFERROR(INDEX('Example 3 Step map'!$C$8:$C$67,MATCH(B187,'Example 3 Step map'!$A$8:$A$67,0)),"Step not on the map"))</f>
        <v/>
      </c>
      <c r="D187" s="79" t="n"/>
      <c r="E187" s="118" t="n"/>
      <c r="F187" s="79" t="n"/>
    </row>
    <row r="188" ht="22" customHeight="1">
      <c r="A188" s="116" t="n"/>
      <c r="B188" s="97" t="n"/>
      <c r="C188" s="117">
        <f>IF(B188="","",IFERROR(INDEX('Example 3 Step map'!$C$8:$C$67,MATCH(B188,'Example 3 Step map'!$A$8:$A$67,0)),"Step not on the map"))</f>
        <v/>
      </c>
      <c r="D188" s="79" t="n"/>
      <c r="E188" s="118" t="n"/>
      <c r="F188" s="79" t="n"/>
    </row>
    <row r="189" ht="22" customHeight="1">
      <c r="A189" s="116" t="n"/>
      <c r="B189" s="97" t="n"/>
      <c r="C189" s="117">
        <f>IF(B189="","",IFERROR(INDEX('Example 3 Step map'!$C$8:$C$67,MATCH(B189,'Example 3 Step map'!$A$8:$A$67,0)),"Step not on the map"))</f>
        <v/>
      </c>
      <c r="D189" s="79" t="n"/>
      <c r="E189" s="118" t="n"/>
      <c r="F189" s="79" t="n"/>
    </row>
    <row r="190" ht="22" customHeight="1">
      <c r="A190" s="116" t="n"/>
      <c r="B190" s="97" t="n"/>
      <c r="C190" s="117">
        <f>IF(B190="","",IFERROR(INDEX('Example 3 Step map'!$C$8:$C$67,MATCH(B190,'Example 3 Step map'!$A$8:$A$67,0)),"Step not on the map"))</f>
        <v/>
      </c>
      <c r="D190" s="79" t="n"/>
      <c r="E190" s="118" t="n"/>
      <c r="F190" s="79" t="n"/>
    </row>
    <row r="191" ht="22" customHeight="1">
      <c r="A191" s="116" t="n"/>
      <c r="B191" s="97" t="n"/>
      <c r="C191" s="117">
        <f>IF(B191="","",IFERROR(INDEX('Example 3 Step map'!$C$8:$C$67,MATCH(B191,'Example 3 Step map'!$A$8:$A$67,0)),"Step not on the map"))</f>
        <v/>
      </c>
      <c r="D191" s="79" t="n"/>
      <c r="E191" s="118" t="n"/>
      <c r="F191" s="79" t="n"/>
    </row>
    <row r="192" ht="22" customHeight="1">
      <c r="A192" s="116" t="n"/>
      <c r="B192" s="97" t="n"/>
      <c r="C192" s="117">
        <f>IF(B192="","",IFERROR(INDEX('Example 3 Step map'!$C$8:$C$67,MATCH(B192,'Example 3 Step map'!$A$8:$A$67,0)),"Step not on the map"))</f>
        <v/>
      </c>
      <c r="D192" s="79" t="n"/>
      <c r="E192" s="118" t="n"/>
      <c r="F192" s="79" t="n"/>
    </row>
    <row r="193" ht="22" customHeight="1">
      <c r="A193" s="116" t="n"/>
      <c r="B193" s="97" t="n"/>
      <c r="C193" s="117">
        <f>IF(B193="","",IFERROR(INDEX('Example 3 Step map'!$C$8:$C$67,MATCH(B193,'Example 3 Step map'!$A$8:$A$67,0)),"Step not on the map"))</f>
        <v/>
      </c>
      <c r="D193" s="79" t="n"/>
      <c r="E193" s="118" t="n"/>
      <c r="F193" s="79" t="n"/>
    </row>
    <row r="194" ht="22" customHeight="1">
      <c r="A194" s="116" t="n"/>
      <c r="B194" s="97" t="n"/>
      <c r="C194" s="117">
        <f>IF(B194="","",IFERROR(INDEX('Example 3 Step map'!$C$8:$C$67,MATCH(B194,'Example 3 Step map'!$A$8:$A$67,0)),"Step not on the map"))</f>
        <v/>
      </c>
      <c r="D194" s="79" t="n"/>
      <c r="E194" s="118" t="n"/>
      <c r="F194" s="79" t="n"/>
    </row>
    <row r="195" ht="22" customHeight="1">
      <c r="A195" s="116" t="n"/>
      <c r="B195" s="97" t="n"/>
      <c r="C195" s="117">
        <f>IF(B195="","",IFERROR(INDEX('Example 3 Step map'!$C$8:$C$67,MATCH(B195,'Example 3 Step map'!$A$8:$A$67,0)),"Step not on the map"))</f>
        <v/>
      </c>
      <c r="D195" s="79" t="n"/>
      <c r="E195" s="118" t="n"/>
      <c r="F195" s="79" t="n"/>
    </row>
    <row r="196" ht="22" customHeight="1">
      <c r="A196" s="116" t="n"/>
      <c r="B196" s="97" t="n"/>
      <c r="C196" s="117">
        <f>IF(B196="","",IFERROR(INDEX('Example 3 Step map'!$C$8:$C$67,MATCH(B196,'Example 3 Step map'!$A$8:$A$67,0)),"Step not on the map"))</f>
        <v/>
      </c>
      <c r="D196" s="79" t="n"/>
      <c r="E196" s="118" t="n"/>
      <c r="F196" s="79" t="n"/>
    </row>
    <row r="197" ht="22" customHeight="1">
      <c r="A197" s="116" t="n"/>
      <c r="B197" s="97" t="n"/>
      <c r="C197" s="117">
        <f>IF(B197="","",IFERROR(INDEX('Example 3 Step map'!$C$8:$C$67,MATCH(B197,'Example 3 Step map'!$A$8:$A$67,0)),"Step not on the map"))</f>
        <v/>
      </c>
      <c r="D197" s="79" t="n"/>
      <c r="E197" s="118" t="n"/>
      <c r="F197" s="79" t="n"/>
    </row>
    <row r="198" ht="22" customHeight="1">
      <c r="A198" s="116" t="n"/>
      <c r="B198" s="97" t="n"/>
      <c r="C198" s="117">
        <f>IF(B198="","",IFERROR(INDEX('Example 3 Step map'!$C$8:$C$67,MATCH(B198,'Example 3 Step map'!$A$8:$A$67,0)),"Step not on the map"))</f>
        <v/>
      </c>
      <c r="D198" s="79" t="n"/>
      <c r="E198" s="118" t="n"/>
      <c r="F198" s="79" t="n"/>
    </row>
    <row r="199" ht="22" customHeight="1">
      <c r="A199" s="116" t="n"/>
      <c r="B199" s="97" t="n"/>
      <c r="C199" s="117">
        <f>IF(B199="","",IFERROR(INDEX('Example 3 Step map'!$C$8:$C$67,MATCH(B199,'Example 3 Step map'!$A$8:$A$67,0)),"Step not on the map"))</f>
        <v/>
      </c>
      <c r="D199" s="79" t="n"/>
      <c r="E199" s="118" t="n"/>
      <c r="F199" s="79" t="n"/>
    </row>
    <row r="200" ht="22" customHeight="1">
      <c r="A200" s="116" t="n"/>
      <c r="B200" s="97" t="n"/>
      <c r="C200" s="117">
        <f>IF(B200="","",IFERROR(INDEX('Example 3 Step map'!$C$8:$C$67,MATCH(B200,'Example 3 Step map'!$A$8:$A$67,0)),"Step not on the map"))</f>
        <v/>
      </c>
      <c r="D200" s="79" t="n"/>
      <c r="E200" s="118" t="n"/>
      <c r="F200" s="79" t="n"/>
    </row>
    <row r="201" ht="22" customHeight="1">
      <c r="A201" s="116" t="n"/>
      <c r="B201" s="97" t="n"/>
      <c r="C201" s="117">
        <f>IF(B201="","",IFERROR(INDEX('Example 3 Step map'!$C$8:$C$67,MATCH(B201,'Example 3 Step map'!$A$8:$A$67,0)),"Step not on the map"))</f>
        <v/>
      </c>
      <c r="D201" s="79" t="n"/>
      <c r="E201" s="118" t="n"/>
      <c r="F201" s="79" t="n"/>
    </row>
    <row r="202" ht="22" customHeight="1">
      <c r="A202" s="116" t="n"/>
      <c r="B202" s="97" t="n"/>
      <c r="C202" s="117">
        <f>IF(B202="","",IFERROR(INDEX('Example 3 Step map'!$C$8:$C$67,MATCH(B202,'Example 3 Step map'!$A$8:$A$67,0)),"Step not on the map"))</f>
        <v/>
      </c>
      <c r="D202" s="79" t="n"/>
      <c r="E202" s="118" t="n"/>
      <c r="F202" s="79" t="n"/>
    </row>
    <row r="203" ht="22" customHeight="1">
      <c r="A203" s="116" t="n"/>
      <c r="B203" s="97" t="n"/>
      <c r="C203" s="117">
        <f>IF(B203="","",IFERROR(INDEX('Example 3 Step map'!$C$8:$C$67,MATCH(B203,'Example 3 Step map'!$A$8:$A$67,0)),"Step not on the map"))</f>
        <v/>
      </c>
      <c r="D203" s="79" t="n"/>
      <c r="E203" s="118" t="n"/>
      <c r="F203" s="79" t="n"/>
    </row>
    <row r="204" ht="22" customHeight="1">
      <c r="A204" s="116" t="n"/>
      <c r="B204" s="97" t="n"/>
      <c r="C204" s="117">
        <f>IF(B204="","",IFERROR(INDEX('Example 3 Step map'!$C$8:$C$67,MATCH(B204,'Example 3 Step map'!$A$8:$A$67,0)),"Step not on the map"))</f>
        <v/>
      </c>
      <c r="D204" s="79" t="n"/>
      <c r="E204" s="118" t="n"/>
      <c r="F204" s="79" t="n"/>
    </row>
    <row r="205" ht="22" customHeight="1">
      <c r="A205" s="116" t="n"/>
      <c r="B205" s="97" t="n"/>
      <c r="C205" s="117">
        <f>IF(B205="","",IFERROR(INDEX('Example 3 Step map'!$C$8:$C$67,MATCH(B205,'Example 3 Step map'!$A$8:$A$67,0)),"Step not on the map"))</f>
        <v/>
      </c>
      <c r="D205" s="79" t="n"/>
      <c r="E205" s="118" t="n"/>
      <c r="F205" s="79" t="n"/>
    </row>
    <row r="206" ht="22" customHeight="1">
      <c r="A206" s="116" t="n"/>
      <c r="B206" s="97" t="n"/>
      <c r="C206" s="117">
        <f>IF(B206="","",IFERROR(INDEX('Example 3 Step map'!$C$8:$C$67,MATCH(B206,'Example 3 Step map'!$A$8:$A$67,0)),"Step not on the map"))</f>
        <v/>
      </c>
      <c r="D206" s="79" t="n"/>
      <c r="E206" s="118" t="n"/>
      <c r="F206" s="79" t="n"/>
    </row>
    <row r="207" ht="22" customHeight="1">
      <c r="A207" s="116" t="n"/>
      <c r="B207" s="97" t="n"/>
      <c r="C207" s="117">
        <f>IF(B207="","",IFERROR(INDEX('Example 3 Step map'!$C$8:$C$67,MATCH(B207,'Example 3 Step map'!$A$8:$A$67,0)),"Step not on the map"))</f>
        <v/>
      </c>
      <c r="D207" s="79" t="n"/>
      <c r="E207" s="118" t="n"/>
      <c r="F207" s="79" t="n"/>
    </row>
  </sheetData>
  <mergeCells count="1">
    <mergeCell ref="A5:F5"/>
  </mergeCells>
  <conditionalFormatting sqref="E8:E207">
    <cfRule type="dataBar" priority="1">
      <dataBar showValue="1">
        <cfvo type="num" val="0"/>
        <cfvo type="max"/>
        <color rgb="00B9A8FA"/>
      </dataBar>
    </cfRule>
  </conditionalFormatting>
  <dataValidations count="1">
    <dataValidation sqref="B8:B207" showDropDown="0" showInputMessage="0" showErrorMessage="0" allowBlank="1" error="Use a step number from the Step map (1 to 60)." type="whole" operator="between">
      <formula1>1</formula1>
      <formula2>60</formula2>
    </dataValidation>
  </dataValidations>
  <hyperlinks>
    <hyperlink ref="F1" location="'Start here'!A1" display="← Contents"/>
    <hyperlink xmlns:r="http://schemas.openxmlformats.org/officeDocument/2006/relationships" ref="F2" r:id="rId1"/>
    <hyperlink xmlns:r="http://schemas.openxmlformats.org/officeDocument/2006/relationships" ref="F3" r:id="rId2"/>
  </hyperlinks>
  <pageMargins left="0.75" right="0.75" top="1" bottom="1" header="0.5" footer="0.5"/>
  <pageSetup orientation="landscape" fitToHeight="0" fitToWidth="1"/>
</worksheet>
</file>

<file path=xl/worksheets/sheet17.xml><?xml version="1.0" encoding="utf-8"?>
<worksheet xmlns="http://schemas.openxmlformats.org/spreadsheetml/2006/main">
  <sheetPr>
    <tabColor rgb="001E4D2B"/>
    <outlinePr summaryBelow="1" summaryRight="1"/>
    <pageSetUpPr fitToPage="1"/>
  </sheetPr>
  <dimension ref="A1:Q67"/>
  <sheetViews>
    <sheetView showGridLines="0" workbookViewId="0">
      <pane xSplit="2" ySplit="7" topLeftCell="C8" activePane="bottomRight" state="frozen"/>
      <selection pane="topRight"/>
      <selection pane="bottomLeft"/>
      <selection pane="bottomRight" activeCell="A1" sqref="A1"/>
    </sheetView>
  </sheetViews>
  <sheetFormatPr baseColWidth="8" defaultRowHeight="15"/>
  <cols>
    <col width="7" customWidth="1" min="1" max="1"/>
    <col width="38" customWidth="1" min="2" max="2"/>
    <col width="8" customWidth="1" min="3" max="3"/>
    <col width="9" customWidth="1" min="4" max="4"/>
    <col width="13" customWidth="1" min="5" max="5"/>
    <col width="11" customWidth="1" min="6" max="6"/>
    <col width="10" customWidth="1" min="7" max="7"/>
    <col width="19" customWidth="1" min="8" max="8"/>
    <col width="18" customWidth="1" min="9" max="9"/>
    <col width="36" customWidth="1" min="10" max="10"/>
    <col width="18" customWidth="1" min="11" max="11"/>
    <col width="22" customWidth="1" min="12" max="12"/>
    <col width="26" customWidth="1" min="13" max="13"/>
    <col width="12" customWidth="1" min="14" max="14"/>
    <col width="30" customWidth="1" min="15" max="15"/>
    <col hidden="1" width="8" customWidth="1" min="16" max="16"/>
    <col hidden="1" width="13" customWidth="1" min="17" max="17"/>
  </cols>
  <sheetData>
    <row r="1" ht="24" customHeight="1">
      <c r="A1" s="119">
        <f>IF('Start here'!$C$5="","Your organization",'Start here'!$C$5)&amp;"   ·   Workflow Mapping Workbook"</f>
        <v/>
      </c>
      <c r="B1" s="38" t="n"/>
      <c r="C1" s="38" t="n"/>
      <c r="D1" s="38" t="n"/>
      <c r="E1" s="38" t="n"/>
      <c r="F1" s="38" t="n"/>
      <c r="G1" s="38" t="n"/>
      <c r="H1" s="38" t="n"/>
      <c r="I1" s="38" t="n"/>
      <c r="J1" s="38" t="n"/>
      <c r="K1" s="38" t="n"/>
      <c r="L1" s="38" t="n"/>
      <c r="M1" s="38" t="n"/>
      <c r="N1" s="38" t="n"/>
      <c r="O1" s="120" t="inlineStr">
        <is>
          <t>← Contents</t>
        </is>
      </c>
    </row>
    <row r="2" ht="36" customHeight="1">
      <c r="A2" s="121" t="inlineStr">
        <is>
          <t>Findings and fixes</t>
        </is>
      </c>
      <c r="B2" s="38" t="n"/>
      <c r="C2" s="38" t="n"/>
      <c r="D2" s="38" t="n"/>
      <c r="E2" s="38" t="n"/>
      <c r="F2" s="38" t="n"/>
      <c r="G2" s="38" t="n"/>
      <c r="H2" s="38" t="n"/>
      <c r="I2" s="38" t="n"/>
      <c r="J2" s="38" t="n"/>
      <c r="K2" s="38" t="n"/>
      <c r="L2" s="38" t="n"/>
      <c r="M2" s="38" t="n"/>
      <c r="N2" s="38" t="n"/>
      <c r="O2" s="122" t="inlineStr">
        <is>
          <t>Open the free guide ↗</t>
        </is>
      </c>
    </row>
    <row r="3" ht="26" customHeight="1">
      <c r="A3" s="123" t="inlineStr">
        <is>
          <t>Example (fictional volunteer program)   ·   Meeting 2   ·   Decide what to change</t>
        </is>
      </c>
      <c r="B3" s="38" t="n"/>
      <c r="C3" s="38" t="n"/>
      <c r="D3" s="38" t="n"/>
      <c r="E3" s="38" t="n"/>
      <c r="F3" s="38" t="n"/>
      <c r="G3" s="38" t="n"/>
      <c r="H3" s="38" t="n"/>
      <c r="I3" s="38" t="n"/>
      <c r="J3" s="38" t="n"/>
      <c r="K3" s="38" t="n"/>
      <c r="L3" s="38" t="n"/>
      <c r="M3" s="38" t="n"/>
      <c r="N3" s="38" t="n"/>
      <c r="O3" s="122" t="inlineStr">
        <is>
          <t>Book a free assessment ↗</t>
        </is>
      </c>
    </row>
    <row r="4" ht="12" customHeight="1"/>
    <row r="5" ht="58" customHeight="1">
      <c r="A5" s="76" t="inlineStr">
        <is>
          <t>Dark columns fill in from the Step map and the Time log. Talk them through as a team, then decide what to do with each step in the blue columns, and fix the obvious first because the biggest win is often removing a step. How the suggestion works: a step marked Person decides stays with a person, while steps marked Retyped, Copy-paste or Reminder are usually good to automate. A step marked Waiting or Approval is worth a closer look because waits are where most time disappears.</t>
        </is>
      </c>
    </row>
    <row r="6" ht="10" customHeight="1"/>
    <row r="7" ht="36" customHeight="1">
      <c r="A7" s="124" t="inlineStr">
        <is>
          <t>Step #</t>
        </is>
      </c>
      <c r="B7" s="124" t="inlineStr">
        <is>
          <t>What happens</t>
        </is>
      </c>
      <c r="C7" s="124" t="inlineStr">
        <is>
          <t>Marks</t>
        </is>
      </c>
      <c r="D7" s="124" t="inlineStr">
        <is>
          <t>Times logged</t>
        </is>
      </c>
      <c r="E7" s="124" t="inlineStr">
        <is>
          <t>Minutes logged</t>
        </is>
      </c>
      <c r="F7" s="124" t="inlineStr">
        <is>
          <t>Average minutes each time</t>
        </is>
      </c>
      <c r="G7" s="124" t="inlineStr">
        <is>
          <t>Personal info?</t>
        </is>
      </c>
      <c r="H7" s="124" t="inlineStr">
        <is>
          <t>Suggestion</t>
        </is>
      </c>
      <c r="I7" s="124" t="inlineStr">
        <is>
          <t>Our decision</t>
        </is>
      </c>
      <c r="J7" s="124" t="inlineStr">
        <is>
          <t>What we'll change</t>
        </is>
      </c>
      <c r="K7" s="124" t="inlineStr">
        <is>
          <t>Owner</t>
        </is>
      </c>
      <c r="L7" s="124" t="inlineStr">
        <is>
          <t>How to switch it off</t>
        </is>
      </c>
      <c r="M7" s="124" t="inlineStr">
        <is>
          <t>How we'll know it works</t>
        </is>
      </c>
      <c r="N7" s="124" t="inlineStr">
        <is>
          <t>Status</t>
        </is>
      </c>
      <c r="O7" s="124" t="inlineStr">
        <is>
          <t>Notes</t>
        </is>
      </c>
      <c r="P7" s="124" t="inlineStr">
        <is>
          <t>Sort key</t>
        </is>
      </c>
      <c r="Q7" t="inlineStr">
        <is>
          <t>Stage</t>
        </is>
      </c>
    </row>
    <row r="8" ht="24" customHeight="1">
      <c r="A8" s="88">
        <f>'Example 3 Step map'!A8</f>
        <v/>
      </c>
      <c r="B8" s="117">
        <f>IF('Example 3 Step map'!C8="","",'Example 3 Step map'!C8)</f>
        <v/>
      </c>
      <c r="C8" s="125">
        <f>IF(B8="","",COUNTIF('Example 3 Step map'!J8:O8,"Yes"))</f>
        <v/>
      </c>
      <c r="D8" s="125">
        <f>IF(B8="","",COUNTIF('Example 6 Time log'!$B$8:$B$207,A8))</f>
        <v/>
      </c>
      <c r="E8" s="126">
        <f>IF(B8="","",SUMIF('Example 6 Time log'!$B$8:$B$207,A8,'Example 6 Time log'!$E$8:$E$207))</f>
        <v/>
      </c>
      <c r="F8" s="127">
        <f>IF(OR(B8="",D8=0),"",E8/D8)</f>
        <v/>
      </c>
      <c r="G8" s="125">
        <f>IF(B8="","",IF('Example 3 Step map'!G8="Yes","Yes",""))</f>
        <v/>
      </c>
      <c r="H8" s="117">
        <f>IF(B8="","",IF('Example 3 Step map'!O8="Yes","Keep with a person",IF(OR('Example 3 Step map'!J8="Yes",'Example 3 Step map'!K8="Yes",'Example 3 Step map'!M8="Yes"),"Good to automate",IF(OR('Example 3 Step map'!L8="Yes",'Example 3 Step map'!N8="Yes"),"Look at the wait",""))))</f>
        <v/>
      </c>
      <c r="I8" s="79" t="n"/>
      <c r="J8" s="79" t="n"/>
      <c r="K8" s="79" t="n"/>
      <c r="L8" s="79" t="n"/>
      <c r="M8" s="79" t="n"/>
      <c r="N8" s="79" t="n"/>
      <c r="O8" s="79" t="n"/>
      <c r="P8">
        <f>IF(OR(B8="",E8=0),"",E8+ROW()/100000)</f>
        <v/>
      </c>
      <c r="Q8">
        <f>IF(B8="","",'Example 3 Step map'!B8)</f>
        <v/>
      </c>
    </row>
    <row r="9" ht="36" customHeight="1">
      <c r="A9" s="88">
        <f>'Example 3 Step map'!A9</f>
        <v/>
      </c>
      <c r="B9" s="117">
        <f>IF('Example 3 Step map'!C9="","",'Example 3 Step map'!C9)</f>
        <v/>
      </c>
      <c r="C9" s="125">
        <f>IF(B9="","",COUNTIF('Example 3 Step map'!J9:O9,"Yes"))</f>
        <v/>
      </c>
      <c r="D9" s="125">
        <f>IF(B9="","",COUNTIF('Example 6 Time log'!$B$8:$B$207,A9))</f>
        <v/>
      </c>
      <c r="E9" s="126">
        <f>IF(B9="","",SUMIF('Example 6 Time log'!$B$8:$B$207,A9,'Example 6 Time log'!$E$8:$E$207))</f>
        <v/>
      </c>
      <c r="F9" s="127">
        <f>IF(OR(B9="",D9=0),"",E9/D9)</f>
        <v/>
      </c>
      <c r="G9" s="125">
        <f>IF(B9="","",IF('Example 3 Step map'!G9="Yes","Yes",""))</f>
        <v/>
      </c>
      <c r="H9" s="117">
        <f>IF(B9="","",IF('Example 3 Step map'!O9="Yes","Keep with a person",IF(OR('Example 3 Step map'!J9="Yes",'Example 3 Step map'!K9="Yes",'Example 3 Step map'!M9="Yes"),"Good to automate",IF(OR('Example 3 Step map'!L9="Yes",'Example 3 Step map'!N9="Yes"),"Look at the wait",""))))</f>
        <v/>
      </c>
      <c r="I9" s="79" t="n"/>
      <c r="J9" s="79" t="n"/>
      <c r="K9" s="79" t="n"/>
      <c r="L9" s="79" t="n"/>
      <c r="M9" s="79" t="n"/>
      <c r="N9" s="79" t="n"/>
      <c r="O9" s="79" t="n"/>
      <c r="P9">
        <f>IF(OR(B9="",E9=0),"",E9+ROW()/100000)</f>
        <v/>
      </c>
      <c r="Q9">
        <f>IF(B9="","",'Example 3 Step map'!B9)</f>
        <v/>
      </c>
    </row>
    <row r="10" ht="36" customHeight="1">
      <c r="A10" s="88">
        <f>'Example 3 Step map'!A10</f>
        <v/>
      </c>
      <c r="B10" s="117">
        <f>IF('Example 3 Step map'!C10="","",'Example 3 Step map'!C10)</f>
        <v/>
      </c>
      <c r="C10" s="125">
        <f>IF(B10="","",COUNTIF('Example 3 Step map'!J10:O10,"Yes"))</f>
        <v/>
      </c>
      <c r="D10" s="125">
        <f>IF(B10="","",COUNTIF('Example 6 Time log'!$B$8:$B$207,A10))</f>
        <v/>
      </c>
      <c r="E10" s="126">
        <f>IF(B10="","",SUMIF('Example 6 Time log'!$B$8:$B$207,A10,'Example 6 Time log'!$E$8:$E$207))</f>
        <v/>
      </c>
      <c r="F10" s="127">
        <f>IF(OR(B10="",D10=0),"",E10/D10)</f>
        <v/>
      </c>
      <c r="G10" s="125">
        <f>IF(B10="","",IF('Example 3 Step map'!G10="Yes","Yes",""))</f>
        <v/>
      </c>
      <c r="H10" s="117">
        <f>IF(B10="","",IF('Example 3 Step map'!O10="Yes","Keep with a person",IF(OR('Example 3 Step map'!J10="Yes",'Example 3 Step map'!K10="Yes",'Example 3 Step map'!M10="Yes"),"Good to automate",IF(OR('Example 3 Step map'!L10="Yes",'Example 3 Step map'!N10="Yes"),"Look at the wait",""))))</f>
        <v/>
      </c>
      <c r="I10" s="79" t="inlineStr">
        <is>
          <t>Simplify it</t>
        </is>
      </c>
      <c r="J10" s="79" t="inlineStr">
        <is>
          <t>Keep one up-to-date posting template in the shared drive</t>
        </is>
      </c>
      <c r="K10" s="79" t="inlineStr">
        <is>
          <t>Volunteer coordinator</t>
        </is>
      </c>
      <c r="L10" s="79" t="inlineStr"/>
      <c r="M10" s="79" t="inlineStr">
        <is>
          <t>No old dates in the next posting</t>
        </is>
      </c>
      <c r="N10" s="79" t="inlineStr">
        <is>
          <t>Not started</t>
        </is>
      </c>
      <c r="O10" s="79" t="inlineStr"/>
      <c r="P10">
        <f>IF(OR(B10="",E10=0),"",E10+ROW()/100000)</f>
        <v/>
      </c>
      <c r="Q10">
        <f>IF(B10="","",'Example 3 Step map'!B10)</f>
        <v/>
      </c>
    </row>
    <row r="11" ht="36" customHeight="1">
      <c r="A11" s="88">
        <f>'Example 3 Step map'!A11</f>
        <v/>
      </c>
      <c r="B11" s="117">
        <f>IF('Example 3 Step map'!C11="","",'Example 3 Step map'!C11)</f>
        <v/>
      </c>
      <c r="C11" s="125">
        <f>IF(B11="","",COUNTIF('Example 3 Step map'!J11:O11,"Yes"))</f>
        <v/>
      </c>
      <c r="D11" s="125">
        <f>IF(B11="","",COUNTIF('Example 6 Time log'!$B$8:$B$207,A11))</f>
        <v/>
      </c>
      <c r="E11" s="126">
        <f>IF(B11="","",SUMIF('Example 6 Time log'!$B$8:$B$207,A11,'Example 6 Time log'!$E$8:$E$207))</f>
        <v/>
      </c>
      <c r="F11" s="127">
        <f>IF(OR(B11="",D11=0),"",E11/D11)</f>
        <v/>
      </c>
      <c r="G11" s="125">
        <f>IF(B11="","",IF('Example 3 Step map'!G11="Yes","Yes",""))</f>
        <v/>
      </c>
      <c r="H11" s="117">
        <f>IF(B11="","",IF('Example 3 Step map'!O11="Yes","Keep with a person",IF(OR('Example 3 Step map'!J11="Yes",'Example 3 Step map'!K11="Yes",'Example 3 Step map'!M11="Yes"),"Good to automate",IF(OR('Example 3 Step map'!L11="Yes",'Example 3 Step map'!N11="Yes"),"Look at the wait",""))))</f>
        <v/>
      </c>
      <c r="I11" s="79" t="inlineStr">
        <is>
          <t>Simplify it</t>
        </is>
      </c>
      <c r="J11" s="79" t="inlineStr">
        <is>
          <t>Agree the ED approves postings within two working days, or they go out</t>
        </is>
      </c>
      <c r="K11" s="79" t="inlineStr">
        <is>
          <t>Executive director</t>
        </is>
      </c>
      <c r="L11" s="79" t="inlineStr"/>
      <c r="M11" s="79" t="inlineStr">
        <is>
          <t>Postings live within a week of the request</t>
        </is>
      </c>
      <c r="N11" s="79" t="inlineStr">
        <is>
          <t>Not started</t>
        </is>
      </c>
      <c r="O11" s="79" t="inlineStr"/>
      <c r="P11">
        <f>IF(OR(B11="",E11=0),"",E11+ROW()/100000)</f>
        <v/>
      </c>
      <c r="Q11">
        <f>IF(B11="","",'Example 3 Step map'!B11)</f>
        <v/>
      </c>
    </row>
    <row r="12" ht="36" customHeight="1">
      <c r="A12" s="88">
        <f>'Example 3 Step map'!A12</f>
        <v/>
      </c>
      <c r="B12" s="117">
        <f>IF('Example 3 Step map'!C12="","",'Example 3 Step map'!C12)</f>
        <v/>
      </c>
      <c r="C12" s="125">
        <f>IF(B12="","",COUNTIF('Example 3 Step map'!J12:O12,"Yes"))</f>
        <v/>
      </c>
      <c r="D12" s="125">
        <f>IF(B12="","",COUNTIF('Example 6 Time log'!$B$8:$B$207,A12))</f>
        <v/>
      </c>
      <c r="E12" s="126">
        <f>IF(B12="","",SUMIF('Example 6 Time log'!$B$8:$B$207,A12,'Example 6 Time log'!$E$8:$E$207))</f>
        <v/>
      </c>
      <c r="F12" s="127">
        <f>IF(OR(B12="",D12=0),"",E12/D12)</f>
        <v/>
      </c>
      <c r="G12" s="125">
        <f>IF(B12="","",IF('Example 3 Step map'!G12="Yes","Yes",""))</f>
        <v/>
      </c>
      <c r="H12" s="117">
        <f>IF(B12="","",IF('Example 3 Step map'!O12="Yes","Keep with a person",IF(OR('Example 3 Step map'!J12="Yes",'Example 3 Step map'!K12="Yes",'Example 3 Step map'!M12="Yes"),"Good to automate",IF(OR('Example 3 Step map'!L12="Yes",'Example 3 Step map'!N12="Yes"),"Look at the wait",""))))</f>
        <v/>
      </c>
      <c r="I12" s="79" t="n"/>
      <c r="J12" s="79" t="n"/>
      <c r="K12" s="79" t="n"/>
      <c r="L12" s="79" t="n"/>
      <c r="M12" s="79" t="n"/>
      <c r="N12" s="79" t="n"/>
      <c r="O12" s="79" t="n"/>
      <c r="P12">
        <f>IF(OR(B12="",E12=0),"",E12+ROW()/100000)</f>
        <v/>
      </c>
      <c r="Q12">
        <f>IF(B12="","",'Example 3 Step map'!B12)</f>
        <v/>
      </c>
    </row>
    <row r="13" ht="24" customHeight="1">
      <c r="A13" s="88">
        <f>'Example 3 Step map'!A13</f>
        <v/>
      </c>
      <c r="B13" s="117">
        <f>IF('Example 3 Step map'!C13="","",'Example 3 Step map'!C13)</f>
        <v/>
      </c>
      <c r="C13" s="125">
        <f>IF(B13="","",COUNTIF('Example 3 Step map'!J13:O13,"Yes"))</f>
        <v/>
      </c>
      <c r="D13" s="125">
        <f>IF(B13="","",COUNTIF('Example 6 Time log'!$B$8:$B$207,A13))</f>
        <v/>
      </c>
      <c r="E13" s="126">
        <f>IF(B13="","",SUMIF('Example 6 Time log'!$B$8:$B$207,A13,'Example 6 Time log'!$E$8:$E$207))</f>
        <v/>
      </c>
      <c r="F13" s="127">
        <f>IF(OR(B13="",D13=0),"",E13/D13)</f>
        <v/>
      </c>
      <c r="G13" s="125">
        <f>IF(B13="","",IF('Example 3 Step map'!G13="Yes","Yes",""))</f>
        <v/>
      </c>
      <c r="H13" s="117">
        <f>IF(B13="","",IF('Example 3 Step map'!O13="Yes","Keep with a person",IF(OR('Example 3 Step map'!J13="Yes",'Example 3 Step map'!K13="Yes",'Example 3 Step map'!M13="Yes"),"Good to automate",IF(OR('Example 3 Step map'!L13="Yes",'Example 3 Step map'!N13="Yes"),"Look at the wait",""))))</f>
        <v/>
      </c>
      <c r="I13" s="79" t="n"/>
      <c r="J13" s="79" t="n"/>
      <c r="K13" s="79" t="n"/>
      <c r="L13" s="79" t="n"/>
      <c r="M13" s="79" t="n"/>
      <c r="N13" s="79" t="n"/>
      <c r="O13" s="79" t="n"/>
      <c r="P13">
        <f>IF(OR(B13="",E13=0),"",E13+ROW()/100000)</f>
        <v/>
      </c>
      <c r="Q13">
        <f>IF(B13="","",'Example 3 Step map'!B13)</f>
        <v/>
      </c>
    </row>
    <row r="14" ht="49.5" customHeight="1">
      <c r="A14" s="88">
        <f>'Example 3 Step map'!A14</f>
        <v/>
      </c>
      <c r="B14" s="117">
        <f>IF('Example 3 Step map'!C14="","",'Example 3 Step map'!C14)</f>
        <v/>
      </c>
      <c r="C14" s="125">
        <f>IF(B14="","",COUNTIF('Example 3 Step map'!J14:O14,"Yes"))</f>
        <v/>
      </c>
      <c r="D14" s="125">
        <f>IF(B14="","",COUNTIF('Example 6 Time log'!$B$8:$B$207,A14))</f>
        <v/>
      </c>
      <c r="E14" s="126">
        <f>IF(B14="","",SUMIF('Example 6 Time log'!$B$8:$B$207,A14,'Example 6 Time log'!$E$8:$E$207))</f>
        <v/>
      </c>
      <c r="F14" s="127">
        <f>IF(OR(B14="",D14=0),"",E14/D14)</f>
        <v/>
      </c>
      <c r="G14" s="125">
        <f>IF(B14="","",IF('Example 3 Step map'!G14="Yes","Yes",""))</f>
        <v/>
      </c>
      <c r="H14" s="117">
        <f>IF(B14="","",IF('Example 3 Step map'!O14="Yes","Keep with a person",IF(OR('Example 3 Step map'!J14="Yes",'Example 3 Step map'!K14="Yes",'Example 3 Step map'!M14="Yes"),"Good to automate",IF(OR('Example 3 Step map'!L14="Yes",'Example 3 Step map'!N14="Yes"),"Look at the wait",""))))</f>
        <v/>
      </c>
      <c r="I14" s="79" t="inlineStr">
        <is>
          <t>Automate it</t>
        </is>
      </c>
      <c r="J14" s="79" t="inlineStr">
        <is>
          <t>Send form entries straight to the volunteer spreadsheet</t>
        </is>
      </c>
      <c r="K14" s="79" t="inlineStr">
        <is>
          <t>Volunteer coordinator</t>
        </is>
      </c>
      <c r="L14" s="79" t="inlineStr">
        <is>
          <t>Turn off the form connection in the form settings</t>
        </is>
      </c>
      <c r="M14" s="79" t="inlineStr">
        <is>
          <t>No more retyping, and the duplicate check runs on the sheet</t>
        </is>
      </c>
      <c r="N14" s="79" t="inlineStr">
        <is>
          <t>In progress</t>
        </is>
      </c>
      <c r="O14" s="79" t="inlineStr"/>
      <c r="P14">
        <f>IF(OR(B14="",E14=0),"",E14+ROW()/100000)</f>
        <v/>
      </c>
      <c r="Q14">
        <f>IF(B14="","",'Example 3 Step map'!B14)</f>
        <v/>
      </c>
    </row>
    <row r="15" ht="49.5" customHeight="1">
      <c r="A15" s="88">
        <f>'Example 3 Step map'!A15</f>
        <v/>
      </c>
      <c r="B15" s="117">
        <f>IF('Example 3 Step map'!C15="","",'Example 3 Step map'!C15)</f>
        <v/>
      </c>
      <c r="C15" s="125">
        <f>IF(B15="","",COUNTIF('Example 3 Step map'!J15:O15,"Yes"))</f>
        <v/>
      </c>
      <c r="D15" s="125">
        <f>IF(B15="","",COUNTIF('Example 6 Time log'!$B$8:$B$207,A15))</f>
        <v/>
      </c>
      <c r="E15" s="126">
        <f>IF(B15="","",SUMIF('Example 6 Time log'!$B$8:$B$207,A15,'Example 6 Time log'!$E$8:$E$207))</f>
        <v/>
      </c>
      <c r="F15" s="127">
        <f>IF(OR(B15="",D15=0),"",E15/D15)</f>
        <v/>
      </c>
      <c r="G15" s="125">
        <f>IF(B15="","",IF('Example 3 Step map'!G15="Yes","Yes",""))</f>
        <v/>
      </c>
      <c r="H15" s="117">
        <f>IF(B15="","",IF('Example 3 Step map'!O15="Yes","Keep with a person",IF(OR('Example 3 Step map'!J15="Yes",'Example 3 Step map'!K15="Yes",'Example 3 Step map'!M15="Yes"),"Good to automate",IF(OR('Example 3 Step map'!L15="Yes",'Example 3 Step map'!N15="Yes"),"Look at the wait",""))))</f>
        <v/>
      </c>
      <c r="I15" s="79" t="inlineStr">
        <is>
          <t>Automate it</t>
        </is>
      </c>
      <c r="J15" s="79" t="inlineStr">
        <is>
          <t>Send an automatic confirmation from the shared inbox when the form is submitted</t>
        </is>
      </c>
      <c r="K15" s="79" t="inlineStr">
        <is>
          <t>Volunteer coordinator</t>
        </is>
      </c>
      <c r="L15" s="79" t="inlineStr">
        <is>
          <t>Turn off the auto-reply in the form settings</t>
        </is>
      </c>
      <c r="M15" s="79" t="inlineStr">
        <is>
          <t>Every volunteer hears back the same day</t>
        </is>
      </c>
      <c r="N15" s="79" t="inlineStr">
        <is>
          <t>Not started</t>
        </is>
      </c>
      <c r="O15" s="79" t="inlineStr">
        <is>
          <t>Use the shared inbox, not a personal account</t>
        </is>
      </c>
      <c r="P15">
        <f>IF(OR(B15="",E15=0),"",E15+ROW()/100000)</f>
        <v/>
      </c>
      <c r="Q15">
        <f>IF(B15="","",'Example 3 Step map'!B15)</f>
        <v/>
      </c>
    </row>
    <row r="16" ht="36" customHeight="1">
      <c r="A16" s="88">
        <f>'Example 3 Step map'!A16</f>
        <v/>
      </c>
      <c r="B16" s="117">
        <f>IF('Example 3 Step map'!C16="","",'Example 3 Step map'!C16)</f>
        <v/>
      </c>
      <c r="C16" s="125">
        <f>IF(B16="","",COUNTIF('Example 3 Step map'!J16:O16,"Yes"))</f>
        <v/>
      </c>
      <c r="D16" s="125">
        <f>IF(B16="","",COUNTIF('Example 6 Time log'!$B$8:$B$207,A16))</f>
        <v/>
      </c>
      <c r="E16" s="126">
        <f>IF(B16="","",SUMIF('Example 6 Time log'!$B$8:$B$207,A16,'Example 6 Time log'!$E$8:$E$207))</f>
        <v/>
      </c>
      <c r="F16" s="127">
        <f>IF(OR(B16="",D16=0),"",E16/D16)</f>
        <v/>
      </c>
      <c r="G16" s="125">
        <f>IF(B16="","",IF('Example 3 Step map'!G16="Yes","Yes",""))</f>
        <v/>
      </c>
      <c r="H16" s="117">
        <f>IF(B16="","",IF('Example 3 Step map'!O16="Yes","Keep with a person",IF(OR('Example 3 Step map'!J16="Yes",'Example 3 Step map'!K16="Yes",'Example 3 Step map'!M16="Yes"),"Good to automate",IF(OR('Example 3 Step map'!L16="Yes",'Example 3 Step map'!N16="Yes"),"Look at the wait",""))))</f>
        <v/>
      </c>
      <c r="I16" s="79" t="inlineStr">
        <is>
          <t>Keep with a person</t>
        </is>
      </c>
      <c r="J16" s="79" t="inlineStr"/>
      <c r="K16" s="79" t="inlineStr">
        <is>
          <t>Volunteer coordinator</t>
        </is>
      </c>
      <c r="L16" s="79" t="inlineStr"/>
      <c r="M16" s="79" t="inlineStr"/>
      <c r="N16" s="79" t="inlineStr"/>
      <c r="O16" s="79" t="inlineStr"/>
      <c r="P16">
        <f>IF(OR(B16="",E16=0),"",E16+ROW()/100000)</f>
        <v/>
      </c>
      <c r="Q16">
        <f>IF(B16="","",'Example 3 Step map'!B16)</f>
        <v/>
      </c>
    </row>
    <row r="17" ht="24" customHeight="1">
      <c r="A17" s="88">
        <f>'Example 3 Step map'!A17</f>
        <v/>
      </c>
      <c r="B17" s="117">
        <f>IF('Example 3 Step map'!C17="","",'Example 3 Step map'!C17)</f>
        <v/>
      </c>
      <c r="C17" s="125">
        <f>IF(B17="","",COUNTIF('Example 3 Step map'!J17:O17,"Yes"))</f>
        <v/>
      </c>
      <c r="D17" s="125">
        <f>IF(B17="","",COUNTIF('Example 6 Time log'!$B$8:$B$207,A17))</f>
        <v/>
      </c>
      <c r="E17" s="126">
        <f>IF(B17="","",SUMIF('Example 6 Time log'!$B$8:$B$207,A17,'Example 6 Time log'!$E$8:$E$207))</f>
        <v/>
      </c>
      <c r="F17" s="127">
        <f>IF(OR(B17="",D17=0),"",E17/D17)</f>
        <v/>
      </c>
      <c r="G17" s="125">
        <f>IF(B17="","",IF('Example 3 Step map'!G17="Yes","Yes",""))</f>
        <v/>
      </c>
      <c r="H17" s="117">
        <f>IF(B17="","",IF('Example 3 Step map'!O17="Yes","Keep with a person",IF(OR('Example 3 Step map'!J17="Yes",'Example 3 Step map'!K17="Yes",'Example 3 Step map'!M17="Yes"),"Good to automate",IF(OR('Example 3 Step map'!L17="Yes",'Example 3 Step map'!N17="Yes"),"Look at the wait",""))))</f>
        <v/>
      </c>
      <c r="I17" s="79" t="n"/>
      <c r="J17" s="79" t="n"/>
      <c r="K17" s="79" t="n"/>
      <c r="L17" s="79" t="n"/>
      <c r="M17" s="79" t="n"/>
      <c r="N17" s="79" t="n"/>
      <c r="O17" s="79" t="n"/>
      <c r="P17">
        <f>IF(OR(B17="",E17=0),"",E17+ROW()/100000)</f>
        <v/>
      </c>
      <c r="Q17">
        <f>IF(B17="","",'Example 3 Step map'!B17)</f>
        <v/>
      </c>
    </row>
    <row r="18" ht="36" customHeight="1">
      <c r="A18" s="88">
        <f>'Example 3 Step map'!A18</f>
        <v/>
      </c>
      <c r="B18" s="117">
        <f>IF('Example 3 Step map'!C18="","",'Example 3 Step map'!C18)</f>
        <v/>
      </c>
      <c r="C18" s="125">
        <f>IF(B18="","",COUNTIF('Example 3 Step map'!J18:O18,"Yes"))</f>
        <v/>
      </c>
      <c r="D18" s="125">
        <f>IF(B18="","",COUNTIF('Example 6 Time log'!$B$8:$B$207,A18))</f>
        <v/>
      </c>
      <c r="E18" s="126">
        <f>IF(B18="","",SUMIF('Example 6 Time log'!$B$8:$B$207,A18,'Example 6 Time log'!$E$8:$E$207))</f>
        <v/>
      </c>
      <c r="F18" s="127">
        <f>IF(OR(B18="",D18=0),"",E18/D18)</f>
        <v/>
      </c>
      <c r="G18" s="125">
        <f>IF(B18="","",IF('Example 3 Step map'!G18="Yes","Yes",""))</f>
        <v/>
      </c>
      <c r="H18" s="117">
        <f>IF(B18="","",IF('Example 3 Step map'!O18="Yes","Keep with a person",IF(OR('Example 3 Step map'!J18="Yes",'Example 3 Step map'!K18="Yes",'Example 3 Step map'!M18="Yes"),"Good to automate",IF(OR('Example 3 Step map'!L18="Yes",'Example 3 Step map'!N18="Yes"),"Look at the wait",""))))</f>
        <v/>
      </c>
      <c r="I18" s="79" t="inlineStr">
        <is>
          <t>Keep with a person</t>
        </is>
      </c>
      <c r="J18" s="79" t="inlineStr"/>
      <c r="K18" s="79" t="inlineStr">
        <is>
          <t>Volunteer coordinator</t>
        </is>
      </c>
      <c r="L18" s="79" t="inlineStr"/>
      <c r="M18" s="79" t="inlineStr"/>
      <c r="N18" s="79" t="inlineStr"/>
      <c r="O18" s="79" t="inlineStr"/>
      <c r="P18">
        <f>IF(OR(B18="",E18=0),"",E18+ROW()/100000)</f>
        <v/>
      </c>
      <c r="Q18">
        <f>IF(B18="","",'Example 3 Step map'!B18)</f>
        <v/>
      </c>
    </row>
    <row r="19" ht="49.5" customHeight="1">
      <c r="A19" s="88">
        <f>'Example 3 Step map'!A19</f>
        <v/>
      </c>
      <c r="B19" s="117">
        <f>IF('Example 3 Step map'!C19="","",'Example 3 Step map'!C19)</f>
        <v/>
      </c>
      <c r="C19" s="125">
        <f>IF(B19="","",COUNTIF('Example 3 Step map'!J19:O19,"Yes"))</f>
        <v/>
      </c>
      <c r="D19" s="125">
        <f>IF(B19="","",COUNTIF('Example 6 Time log'!$B$8:$B$207,A19))</f>
        <v/>
      </c>
      <c r="E19" s="126">
        <f>IF(B19="","",SUMIF('Example 6 Time log'!$B$8:$B$207,A19,'Example 6 Time log'!$E$8:$E$207))</f>
        <v/>
      </c>
      <c r="F19" s="127">
        <f>IF(OR(B19="",D19=0),"",E19/D19)</f>
        <v/>
      </c>
      <c r="G19" s="125">
        <f>IF(B19="","",IF('Example 3 Step map'!G19="Yes","Yes",""))</f>
        <v/>
      </c>
      <c r="H19" s="117">
        <f>IF(B19="","",IF('Example 3 Step map'!O19="Yes","Keep with a person",IF(OR('Example 3 Step map'!J19="Yes",'Example 3 Step map'!K19="Yes",'Example 3 Step map'!M19="Yes"),"Good to automate",IF(OR('Example 3 Step map'!L19="Yes",'Example 3 Step map'!N19="Yes"),"Look at the wait",""))))</f>
        <v/>
      </c>
      <c r="I19" s="79" t="inlineStr">
        <is>
          <t>Automate it</t>
        </is>
      </c>
      <c r="J19" s="79" t="inlineStr">
        <is>
          <t>Send the welcome email automatically once a volunteer is accepted, in English or French</t>
        </is>
      </c>
      <c r="K19" s="79" t="inlineStr">
        <is>
          <t>Volunteer coordinator</t>
        </is>
      </c>
      <c r="L19" s="79" t="inlineStr">
        <is>
          <t>Turn off the automation in the email tool</t>
        </is>
      </c>
      <c r="M19" s="79" t="inlineStr">
        <is>
          <t>Welcome emails go out the same day</t>
        </is>
      </c>
      <c r="N19" s="79" t="inlineStr">
        <is>
          <t>Not started</t>
        </is>
      </c>
      <c r="O19" s="79" t="inlineStr"/>
      <c r="P19">
        <f>IF(OR(B19="",E19=0),"",E19+ROW()/100000)</f>
        <v/>
      </c>
      <c r="Q19">
        <f>IF(B19="","",'Example 3 Step map'!B19)</f>
        <v/>
      </c>
    </row>
    <row r="20" ht="49.5" customHeight="1">
      <c r="A20" s="88">
        <f>'Example 3 Step map'!A20</f>
        <v/>
      </c>
      <c r="B20" s="117">
        <f>IF('Example 3 Step map'!C20="","",'Example 3 Step map'!C20)</f>
        <v/>
      </c>
      <c r="C20" s="125">
        <f>IF(B20="","",COUNTIF('Example 3 Step map'!J20:O20,"Yes"))</f>
        <v/>
      </c>
      <c r="D20" s="125">
        <f>IF(B20="","",COUNTIF('Example 6 Time log'!$B$8:$B$207,A20))</f>
        <v/>
      </c>
      <c r="E20" s="126">
        <f>IF(B20="","",SUMIF('Example 6 Time log'!$B$8:$B$207,A20,'Example 6 Time log'!$E$8:$E$207))</f>
        <v/>
      </c>
      <c r="F20" s="127">
        <f>IF(OR(B20="",D20=0),"",E20/D20)</f>
        <v/>
      </c>
      <c r="G20" s="125">
        <f>IF(B20="","",IF('Example 3 Step map'!G20="Yes","Yes",""))</f>
        <v/>
      </c>
      <c r="H20" s="117">
        <f>IF(B20="","",IF('Example 3 Step map'!O20="Yes","Keep with a person",IF(OR('Example 3 Step map'!J20="Yes",'Example 3 Step map'!K20="Yes",'Example 3 Step map'!M20="Yes"),"Good to automate",IF(OR('Example 3 Step map'!L20="Yes",'Example 3 Step map'!N20="Yes"),"Look at the wait",""))))</f>
        <v/>
      </c>
      <c r="I20" s="79" t="inlineStr">
        <is>
          <t>Connect tools</t>
        </is>
      </c>
      <c r="J20" s="79" t="inlineStr">
        <is>
          <t>Replace paper forms with an e-signature form linked to the volunteer record</t>
        </is>
      </c>
      <c r="K20" s="79" t="inlineStr">
        <is>
          <t>Volunteer coordinator</t>
        </is>
      </c>
      <c r="L20" s="79" t="inlineStr">
        <is>
          <t>Go back to the paper form</t>
        </is>
      </c>
      <c r="M20" s="79" t="inlineStr">
        <is>
          <t>No more chasing forms by email</t>
        </is>
      </c>
      <c r="N20" s="79" t="inlineStr">
        <is>
          <t>Not started</t>
        </is>
      </c>
      <c r="O20" s="79" t="inlineStr"/>
      <c r="P20">
        <f>IF(OR(B20="",E20=0),"",E20+ROW()/100000)</f>
        <v/>
      </c>
      <c r="Q20">
        <f>IF(B20="","",'Example 3 Step map'!B20)</f>
        <v/>
      </c>
    </row>
    <row r="21" ht="36" customHeight="1">
      <c r="A21" s="88">
        <f>'Example 3 Step map'!A21</f>
        <v/>
      </c>
      <c r="B21" s="117">
        <f>IF('Example 3 Step map'!C21="","",'Example 3 Step map'!C21)</f>
        <v/>
      </c>
      <c r="C21" s="125">
        <f>IF(B21="","",COUNTIF('Example 3 Step map'!J21:O21,"Yes"))</f>
        <v/>
      </c>
      <c r="D21" s="125">
        <f>IF(B21="","",COUNTIF('Example 6 Time log'!$B$8:$B$207,A21))</f>
        <v/>
      </c>
      <c r="E21" s="126">
        <f>IF(B21="","",SUMIF('Example 6 Time log'!$B$8:$B$207,A21,'Example 6 Time log'!$E$8:$E$207))</f>
        <v/>
      </c>
      <c r="F21" s="127">
        <f>IF(OR(B21="",D21=0),"",E21/D21)</f>
        <v/>
      </c>
      <c r="G21" s="125">
        <f>IF(B21="","",IF('Example 3 Step map'!G21="Yes","Yes",""))</f>
        <v/>
      </c>
      <c r="H21" s="117">
        <f>IF(B21="","",IF('Example 3 Step map'!O21="Yes","Keep with a person",IF(OR('Example 3 Step map'!J21="Yes",'Example 3 Step map'!K21="Yes",'Example 3 Step map'!M21="Yes"),"Good to automate",IF(OR('Example 3 Step map'!L21="Yes",'Example 3 Step map'!N21="Yes"),"Look at the wait",""))))</f>
        <v/>
      </c>
      <c r="I21" s="79" t="n"/>
      <c r="J21" s="79" t="n"/>
      <c r="K21" s="79" t="n"/>
      <c r="L21" s="79" t="n"/>
      <c r="M21" s="79" t="n"/>
      <c r="N21" s="79" t="n"/>
      <c r="O21" s="79" t="n"/>
      <c r="P21">
        <f>IF(OR(B21="",E21=0),"",E21+ROW()/100000)</f>
        <v/>
      </c>
      <c r="Q21">
        <f>IF(B21="","",'Example 3 Step map'!B21)</f>
        <v/>
      </c>
    </row>
    <row r="22" ht="49.5" customHeight="1">
      <c r="A22" s="88">
        <f>'Example 3 Step map'!A22</f>
        <v/>
      </c>
      <c r="B22" s="117">
        <f>IF('Example 3 Step map'!C22="","",'Example 3 Step map'!C22)</f>
        <v/>
      </c>
      <c r="C22" s="125">
        <f>IF(B22="","",COUNTIF('Example 3 Step map'!J22:O22,"Yes"))</f>
        <v/>
      </c>
      <c r="D22" s="125">
        <f>IF(B22="","",COUNTIF('Example 6 Time log'!$B$8:$B$207,A22))</f>
        <v/>
      </c>
      <c r="E22" s="126">
        <f>IF(B22="","",SUMIF('Example 6 Time log'!$B$8:$B$207,A22,'Example 6 Time log'!$E$8:$E$207))</f>
        <v/>
      </c>
      <c r="F22" s="127">
        <f>IF(OR(B22="",D22=0),"",E22/D22)</f>
        <v/>
      </c>
      <c r="G22" s="125">
        <f>IF(B22="","",IF('Example 3 Step map'!G22="Yes","Yes",""))</f>
        <v/>
      </c>
      <c r="H22" s="117">
        <f>IF(B22="","",IF('Example 3 Step map'!O22="Yes","Keep with a person",IF(OR('Example 3 Step map'!J22="Yes",'Example 3 Step map'!K22="Yes",'Example 3 Step map'!M22="Yes"),"Good to automate",IF(OR('Example 3 Step map'!L22="Yes",'Example 3 Step map'!N22="Yes"),"Look at the wait",""))))</f>
        <v/>
      </c>
      <c r="I22" s="79" t="inlineStr">
        <is>
          <t>Simplify it</t>
        </is>
      </c>
      <c r="J22" s="79" t="inlineStr">
        <is>
          <t>Let volunteers pick shifts from a sign-up link instead of email back and forth</t>
        </is>
      </c>
      <c r="K22" s="79" t="inlineStr">
        <is>
          <t>Volunteer coordinator</t>
        </is>
      </c>
      <c r="L22" s="79" t="inlineStr">
        <is>
          <t>Close the sign-up link</t>
        </is>
      </c>
      <c r="M22" s="79" t="inlineStr">
        <is>
          <t>Schedule filled with fewer emails</t>
        </is>
      </c>
      <c r="N22" s="79" t="inlineStr">
        <is>
          <t>Not started</t>
        </is>
      </c>
      <c r="O22" s="79" t="inlineStr"/>
      <c r="P22">
        <f>IF(OR(B22="",E22=0),"",E22+ROW()/100000)</f>
        <v/>
      </c>
      <c r="Q22">
        <f>IF(B22="","",'Example 3 Step map'!B22)</f>
        <v/>
      </c>
    </row>
    <row r="23" ht="36" customHeight="1">
      <c r="A23" s="88">
        <f>'Example 3 Step map'!A23</f>
        <v/>
      </c>
      <c r="B23" s="117">
        <f>IF('Example 3 Step map'!C23="","",'Example 3 Step map'!C23)</f>
        <v/>
      </c>
      <c r="C23" s="125">
        <f>IF(B23="","",COUNTIF('Example 3 Step map'!J23:O23,"Yes"))</f>
        <v/>
      </c>
      <c r="D23" s="125">
        <f>IF(B23="","",COUNTIF('Example 6 Time log'!$B$8:$B$207,A23))</f>
        <v/>
      </c>
      <c r="E23" s="126">
        <f>IF(B23="","",SUMIF('Example 6 Time log'!$B$8:$B$207,A23,'Example 6 Time log'!$E$8:$E$207))</f>
        <v/>
      </c>
      <c r="F23" s="127">
        <f>IF(OR(B23="",D23=0),"",E23/D23)</f>
        <v/>
      </c>
      <c r="G23" s="125">
        <f>IF(B23="","",IF('Example 3 Step map'!G23="Yes","Yes",""))</f>
        <v/>
      </c>
      <c r="H23" s="117">
        <f>IF(B23="","",IF('Example 3 Step map'!O23="Yes","Keep with a person",IF(OR('Example 3 Step map'!J23="Yes",'Example 3 Step map'!K23="Yes",'Example 3 Step map'!M23="Yes"),"Good to automate",IF(OR('Example 3 Step map'!L23="Yes",'Example 3 Step map'!N23="Yes"),"Look at the wait",""))))</f>
        <v/>
      </c>
      <c r="I23" s="79" t="inlineStr">
        <is>
          <t>Automate it</t>
        </is>
      </c>
      <c r="J23" s="79" t="inlineStr">
        <is>
          <t>Schedule shift reminders to go out the day before</t>
        </is>
      </c>
      <c r="K23" s="79" t="inlineStr">
        <is>
          <t>Volunteer coordinator</t>
        </is>
      </c>
      <c r="L23" s="79" t="inlineStr">
        <is>
          <t>Pause the scheduled reminders</t>
        </is>
      </c>
      <c r="M23" s="79" t="inlineStr">
        <is>
          <t>No-shows go down</t>
        </is>
      </c>
      <c r="N23" s="79" t="inlineStr">
        <is>
          <t>Not started</t>
        </is>
      </c>
      <c r="O23" s="79" t="inlineStr"/>
      <c r="P23">
        <f>IF(OR(B23="",E23=0),"",E23+ROW()/100000)</f>
        <v/>
      </c>
      <c r="Q23">
        <f>IF(B23="","",'Example 3 Step map'!B23)</f>
        <v/>
      </c>
    </row>
    <row r="24" ht="36" customHeight="1">
      <c r="A24" s="88">
        <f>'Example 3 Step map'!A24</f>
        <v/>
      </c>
      <c r="B24" s="117">
        <f>IF('Example 3 Step map'!C24="","",'Example 3 Step map'!C24)</f>
        <v/>
      </c>
      <c r="C24" s="125">
        <f>IF(B24="","",COUNTIF('Example 3 Step map'!J24:O24,"Yes"))</f>
        <v/>
      </c>
      <c r="D24" s="125">
        <f>IF(B24="","",COUNTIF('Example 6 Time log'!$B$8:$B$207,A24))</f>
        <v/>
      </c>
      <c r="E24" s="126">
        <f>IF(B24="","",SUMIF('Example 6 Time log'!$B$8:$B$207,A24,'Example 6 Time log'!$E$8:$E$207))</f>
        <v/>
      </c>
      <c r="F24" s="127">
        <f>IF(OR(B24="",D24=0),"",E24/D24)</f>
        <v/>
      </c>
      <c r="G24" s="125">
        <f>IF(B24="","",IF('Example 3 Step map'!G24="Yes","Yes",""))</f>
        <v/>
      </c>
      <c r="H24" s="117">
        <f>IF(B24="","",IF('Example 3 Step map'!O24="Yes","Keep with a person",IF(OR('Example 3 Step map'!J24="Yes",'Example 3 Step map'!K24="Yes",'Example 3 Step map'!M24="Yes"),"Good to automate",IF(OR('Example 3 Step map'!L24="Yes",'Example 3 Step map'!N24="Yes"),"Look at the wait",""))))</f>
        <v/>
      </c>
      <c r="I24" s="79" t="inlineStr">
        <is>
          <t>Connect tools</t>
        </is>
      </c>
      <c r="J24" s="79" t="inlineStr">
        <is>
          <t>Use a tablet sign-in that writes straight to the spreadsheet</t>
        </is>
      </c>
      <c r="K24" s="79" t="inlineStr">
        <is>
          <t>Shift lead</t>
        </is>
      </c>
      <c r="L24" s="79" t="inlineStr">
        <is>
          <t>Use the paper sheet as a backup</t>
        </is>
      </c>
      <c r="M24" s="79" t="inlineStr">
        <is>
          <t>Hours recorded the same day</t>
        </is>
      </c>
      <c r="N24" s="79" t="inlineStr">
        <is>
          <t>Not started</t>
        </is>
      </c>
      <c r="O24" s="79" t="inlineStr"/>
      <c r="P24">
        <f>IF(OR(B24="",E24=0),"",E24+ROW()/100000)</f>
        <v/>
      </c>
      <c r="Q24">
        <f>IF(B24="","",'Example 3 Step map'!B24)</f>
        <v/>
      </c>
    </row>
    <row r="25" ht="36" customHeight="1">
      <c r="A25" s="88">
        <f>'Example 3 Step map'!A25</f>
        <v/>
      </c>
      <c r="B25" s="117">
        <f>IF('Example 3 Step map'!C25="","",'Example 3 Step map'!C25)</f>
        <v/>
      </c>
      <c r="C25" s="125">
        <f>IF(B25="","",COUNTIF('Example 3 Step map'!J25:O25,"Yes"))</f>
        <v/>
      </c>
      <c r="D25" s="125">
        <f>IF(B25="","",COUNTIF('Example 6 Time log'!$B$8:$B$207,A25))</f>
        <v/>
      </c>
      <c r="E25" s="126">
        <f>IF(B25="","",SUMIF('Example 6 Time log'!$B$8:$B$207,A25,'Example 6 Time log'!$E$8:$E$207))</f>
        <v/>
      </c>
      <c r="F25" s="127">
        <f>IF(OR(B25="",D25=0),"",E25/D25)</f>
        <v/>
      </c>
      <c r="G25" s="125">
        <f>IF(B25="","",IF('Example 3 Step map'!G25="Yes","Yes",""))</f>
        <v/>
      </c>
      <c r="H25" s="117">
        <f>IF(B25="","",IF('Example 3 Step map'!O25="Yes","Keep with a person",IF(OR('Example 3 Step map'!J25="Yes",'Example 3 Step map'!K25="Yes",'Example 3 Step map'!M25="Yes"),"Good to automate",IF(OR('Example 3 Step map'!L25="Yes",'Example 3 Step map'!N25="Yes"),"Look at the wait",""))))</f>
        <v/>
      </c>
      <c r="I25" s="79" t="inlineStr">
        <is>
          <t>Keep with a person</t>
        </is>
      </c>
      <c r="J25" s="79" t="inlineStr"/>
      <c r="K25" s="79" t="inlineStr">
        <is>
          <t>Shift lead</t>
        </is>
      </c>
      <c r="L25" s="79" t="inlineStr"/>
      <c r="M25" s="79" t="inlineStr"/>
      <c r="N25" s="79" t="inlineStr"/>
      <c r="O25" s="79" t="inlineStr"/>
      <c r="P25">
        <f>IF(OR(B25="",E25=0),"",E25+ROW()/100000)</f>
        <v/>
      </c>
      <c r="Q25">
        <f>IF(B25="","",'Example 3 Step map'!B25)</f>
        <v/>
      </c>
    </row>
    <row r="26" ht="36" customHeight="1">
      <c r="A26" s="88">
        <f>'Example 3 Step map'!A26</f>
        <v/>
      </c>
      <c r="B26" s="117">
        <f>IF('Example 3 Step map'!C26="","",'Example 3 Step map'!C26)</f>
        <v/>
      </c>
      <c r="C26" s="125">
        <f>IF(B26="","",COUNTIF('Example 3 Step map'!J26:O26,"Yes"))</f>
        <v/>
      </c>
      <c r="D26" s="125">
        <f>IF(B26="","",COUNTIF('Example 6 Time log'!$B$8:$B$207,A26))</f>
        <v/>
      </c>
      <c r="E26" s="126">
        <f>IF(B26="","",SUMIF('Example 6 Time log'!$B$8:$B$207,A26,'Example 6 Time log'!$E$8:$E$207))</f>
        <v/>
      </c>
      <c r="F26" s="127">
        <f>IF(OR(B26="",D26=0),"",E26/D26)</f>
        <v/>
      </c>
      <c r="G26" s="125">
        <f>IF(B26="","",IF('Example 3 Step map'!G26="Yes","Yes",""))</f>
        <v/>
      </c>
      <c r="H26" s="117">
        <f>IF(B26="","",IF('Example 3 Step map'!O26="Yes","Keep with a person",IF(OR('Example 3 Step map'!J26="Yes",'Example 3 Step map'!K26="Yes",'Example 3 Step map'!M26="Yes"),"Good to automate",IF(OR('Example 3 Step map'!L26="Yes",'Example 3 Step map'!N26="Yes"),"Look at the wait",""))))</f>
        <v/>
      </c>
      <c r="I26" s="79" t="inlineStr">
        <is>
          <t>Remove it</t>
        </is>
      </c>
      <c r="J26" s="79" t="inlineStr">
        <is>
          <t>No longer needed once sign-in is digital</t>
        </is>
      </c>
      <c r="K26" s="79" t="inlineStr">
        <is>
          <t>Volunteer coordinator</t>
        </is>
      </c>
      <c r="L26" s="79" t="inlineStr"/>
      <c r="M26" s="79" t="inlineStr"/>
      <c r="N26" s="79" t="inlineStr">
        <is>
          <t>Not started</t>
        </is>
      </c>
      <c r="O26" s="79" t="inlineStr"/>
      <c r="P26">
        <f>IF(OR(B26="",E26=0),"",E26+ROW()/100000)</f>
        <v/>
      </c>
      <c r="Q26">
        <f>IF(B26="","",'Example 3 Step map'!B26)</f>
        <v/>
      </c>
    </row>
    <row r="27" ht="24" customHeight="1">
      <c r="A27" s="88">
        <f>'Example 3 Step map'!A27</f>
        <v/>
      </c>
      <c r="B27" s="117">
        <f>IF('Example 3 Step map'!C27="","",'Example 3 Step map'!C27)</f>
        <v/>
      </c>
      <c r="C27" s="125">
        <f>IF(B27="","",COUNTIF('Example 3 Step map'!J27:O27,"Yes"))</f>
        <v/>
      </c>
      <c r="D27" s="125">
        <f>IF(B27="","",COUNTIF('Example 6 Time log'!$B$8:$B$207,A27))</f>
        <v/>
      </c>
      <c r="E27" s="126">
        <f>IF(B27="","",SUMIF('Example 6 Time log'!$B$8:$B$207,A27,'Example 6 Time log'!$E$8:$E$207))</f>
        <v/>
      </c>
      <c r="F27" s="127">
        <f>IF(OR(B27="",D27=0),"",E27/D27)</f>
        <v/>
      </c>
      <c r="G27" s="125">
        <f>IF(B27="","",IF('Example 3 Step map'!G27="Yes","Yes",""))</f>
        <v/>
      </c>
      <c r="H27" s="117">
        <f>IF(B27="","",IF('Example 3 Step map'!O27="Yes","Keep with a person",IF(OR('Example 3 Step map'!J27="Yes",'Example 3 Step map'!K27="Yes",'Example 3 Step map'!M27="Yes"),"Good to automate",IF(OR('Example 3 Step map'!L27="Yes",'Example 3 Step map'!N27="Yes"),"Look at the wait",""))))</f>
        <v/>
      </c>
      <c r="I27" s="79" t="n"/>
      <c r="J27" s="79" t="n"/>
      <c r="K27" s="79" t="n"/>
      <c r="L27" s="79" t="n"/>
      <c r="M27" s="79" t="n"/>
      <c r="N27" s="79" t="n"/>
      <c r="O27" s="79" t="n"/>
      <c r="P27">
        <f>IF(OR(B27="",E27=0),"",E27+ROW()/100000)</f>
        <v/>
      </c>
      <c r="Q27">
        <f>IF(B27="","",'Example 3 Step map'!B27)</f>
        <v/>
      </c>
    </row>
    <row r="28" ht="63" customHeight="1">
      <c r="A28" s="88">
        <f>'Example 3 Step map'!A28</f>
        <v/>
      </c>
      <c r="B28" s="117">
        <f>IF('Example 3 Step map'!C28="","",'Example 3 Step map'!C28)</f>
        <v/>
      </c>
      <c r="C28" s="125">
        <f>IF(B28="","",COUNTIF('Example 3 Step map'!J28:O28,"Yes"))</f>
        <v/>
      </c>
      <c r="D28" s="125">
        <f>IF(B28="","",COUNTIF('Example 6 Time log'!$B$8:$B$207,A28))</f>
        <v/>
      </c>
      <c r="E28" s="126">
        <f>IF(B28="","",SUMIF('Example 6 Time log'!$B$8:$B$207,A28,'Example 6 Time log'!$E$8:$E$207))</f>
        <v/>
      </c>
      <c r="F28" s="127">
        <f>IF(OR(B28="",D28=0),"",E28/D28)</f>
        <v/>
      </c>
      <c r="G28" s="125">
        <f>IF(B28="","",IF('Example 3 Step map'!G28="Yes","Yes",""))</f>
        <v/>
      </c>
      <c r="H28" s="117">
        <f>IF(B28="","",IF('Example 3 Step map'!O28="Yes","Keep with a person",IF(OR('Example 3 Step map'!J28="Yes",'Example 3 Step map'!K28="Yes",'Example 3 Step map'!M28="Yes"),"Good to automate",IF(OR('Example 3 Step map'!L28="Yes",'Example 3 Step map'!N28="Yes"),"Look at the wait",""))))</f>
        <v/>
      </c>
      <c r="I28" s="79" t="inlineStr">
        <is>
          <t>Simplify it</t>
        </is>
      </c>
      <c r="J28" s="79" t="inlineStr">
        <is>
          <t>Online mileage form with a receipt upload, and the ED approves claims under a set amount in one batch each week</t>
        </is>
      </c>
      <c r="K28" s="79" t="inlineStr">
        <is>
          <t>Finance and admin</t>
        </is>
      </c>
      <c r="L28" s="79" t="inlineStr"/>
      <c r="M28" s="79" t="inlineStr">
        <is>
          <t>Mileage paid within two weeks</t>
        </is>
      </c>
      <c r="N28" s="79" t="inlineStr">
        <is>
          <t>Not started</t>
        </is>
      </c>
      <c r="O28" s="79" t="inlineStr"/>
      <c r="P28">
        <f>IF(OR(B28="",E28=0),"",E28+ROW()/100000)</f>
        <v/>
      </c>
      <c r="Q28">
        <f>IF(B28="","",'Example 3 Step map'!B28)</f>
        <v/>
      </c>
    </row>
    <row r="29" ht="36" customHeight="1">
      <c r="A29" s="88">
        <f>'Example 3 Step map'!A29</f>
        <v/>
      </c>
      <c r="B29" s="117">
        <f>IF('Example 3 Step map'!C29="","",'Example 3 Step map'!C29)</f>
        <v/>
      </c>
      <c r="C29" s="125">
        <f>IF(B29="","",COUNTIF('Example 3 Step map'!J29:O29,"Yes"))</f>
        <v/>
      </c>
      <c r="D29" s="125">
        <f>IF(B29="","",COUNTIF('Example 6 Time log'!$B$8:$B$207,A29))</f>
        <v/>
      </c>
      <c r="E29" s="126">
        <f>IF(B29="","",SUMIF('Example 6 Time log'!$B$8:$B$207,A29,'Example 6 Time log'!$E$8:$E$207))</f>
        <v/>
      </c>
      <c r="F29" s="127">
        <f>IF(OR(B29="",D29=0),"",E29/D29)</f>
        <v/>
      </c>
      <c r="G29" s="125">
        <f>IF(B29="","",IF('Example 3 Step map'!G29="Yes","Yes",""))</f>
        <v/>
      </c>
      <c r="H29" s="117">
        <f>IF(B29="","",IF('Example 3 Step map'!O29="Yes","Keep with a person",IF(OR('Example 3 Step map'!J29="Yes",'Example 3 Step map'!K29="Yes",'Example 3 Step map'!M29="Yes"),"Good to automate",IF(OR('Example 3 Step map'!L29="Yes",'Example 3 Step map'!N29="Yes"),"Look at the wait",""))))</f>
        <v/>
      </c>
      <c r="I29" s="79" t="inlineStr">
        <is>
          <t>Leave as is</t>
        </is>
      </c>
      <c r="J29" s="79" t="inlineStr"/>
      <c r="K29" s="79" t="inlineStr">
        <is>
          <t>Finance and admin</t>
        </is>
      </c>
      <c r="L29" s="79" t="inlineStr"/>
      <c r="M29" s="79" t="inlineStr"/>
      <c r="N29" s="79" t="inlineStr"/>
      <c r="O29" s="79" t="inlineStr"/>
      <c r="P29">
        <f>IF(OR(B29="",E29=0),"",E29+ROW()/100000)</f>
        <v/>
      </c>
      <c r="Q29">
        <f>IF(B29="","",'Example 3 Step map'!B29)</f>
        <v/>
      </c>
    </row>
    <row r="30" ht="49.5" customHeight="1">
      <c r="A30" s="88">
        <f>'Example 3 Step map'!A30</f>
        <v/>
      </c>
      <c r="B30" s="117">
        <f>IF('Example 3 Step map'!C30="","",'Example 3 Step map'!C30)</f>
        <v/>
      </c>
      <c r="C30" s="125">
        <f>IF(B30="","",COUNTIF('Example 3 Step map'!J30:O30,"Yes"))</f>
        <v/>
      </c>
      <c r="D30" s="125">
        <f>IF(B30="","",COUNTIF('Example 6 Time log'!$B$8:$B$207,A30))</f>
        <v/>
      </c>
      <c r="E30" s="126">
        <f>IF(B30="","",SUMIF('Example 6 Time log'!$B$8:$B$207,A30,'Example 6 Time log'!$E$8:$E$207))</f>
        <v/>
      </c>
      <c r="F30" s="127">
        <f>IF(OR(B30="",D30=0),"",E30/D30)</f>
        <v/>
      </c>
      <c r="G30" s="125">
        <f>IF(B30="","",IF('Example 3 Step map'!G30="Yes","Yes",""))</f>
        <v/>
      </c>
      <c r="H30" s="117">
        <f>IF(B30="","",IF('Example 3 Step map'!O30="Yes","Keep with a person",IF(OR('Example 3 Step map'!J30="Yes",'Example 3 Step map'!K30="Yes",'Example 3 Step map'!M30="Yes"),"Good to automate",IF(OR('Example 3 Step map'!L30="Yes",'Example 3 Step map'!N30="Yes"),"Look at the wait",""))))</f>
        <v/>
      </c>
      <c r="I30" s="79" t="inlineStr">
        <is>
          <t>Automate it</t>
        </is>
      </c>
      <c r="J30" s="79" t="inlineStr">
        <is>
          <t>Send the thank-you and survey automatically after each volunteer's last shift, signed by the coordinator</t>
        </is>
      </c>
      <c r="K30" s="79" t="inlineStr">
        <is>
          <t>Volunteer coordinator</t>
        </is>
      </c>
      <c r="L30" s="79" t="inlineStr">
        <is>
          <t>Turn off the automation</t>
        </is>
      </c>
      <c r="M30" s="79" t="inlineStr">
        <is>
          <t>Every volunteer is thanked</t>
        </is>
      </c>
      <c r="N30" s="79" t="inlineStr">
        <is>
          <t>Not started</t>
        </is>
      </c>
      <c r="O30" s="79" t="inlineStr">
        <is>
          <t>A person checks the template each season</t>
        </is>
      </c>
      <c r="P30">
        <f>IF(OR(B30="",E30=0),"",E30+ROW()/100000)</f>
        <v/>
      </c>
      <c r="Q30">
        <f>IF(B30="","",'Example 3 Step map'!B30)</f>
        <v/>
      </c>
    </row>
    <row r="31" ht="49.5" customHeight="1">
      <c r="A31" s="88">
        <f>'Example 3 Step map'!A31</f>
        <v/>
      </c>
      <c r="B31" s="117">
        <f>IF('Example 3 Step map'!C31="","",'Example 3 Step map'!C31)</f>
        <v/>
      </c>
      <c r="C31" s="125">
        <f>IF(B31="","",COUNTIF('Example 3 Step map'!J31:O31,"Yes"))</f>
        <v/>
      </c>
      <c r="D31" s="125">
        <f>IF(B31="","",COUNTIF('Example 6 Time log'!$B$8:$B$207,A31))</f>
        <v/>
      </c>
      <c r="E31" s="126">
        <f>IF(B31="","",SUMIF('Example 6 Time log'!$B$8:$B$207,A31,'Example 6 Time log'!$E$8:$E$207))</f>
        <v/>
      </c>
      <c r="F31" s="127">
        <f>IF(OR(B31="",D31=0),"",E31/D31)</f>
        <v/>
      </c>
      <c r="G31" s="125">
        <f>IF(B31="","",IF('Example 3 Step map'!G31="Yes","Yes",""))</f>
        <v/>
      </c>
      <c r="H31" s="117">
        <f>IF(B31="","",IF('Example 3 Step map'!O31="Yes","Keep with a person",IF(OR('Example 3 Step map'!J31="Yes",'Example 3 Step map'!K31="Yes",'Example 3 Step map'!M31="Yes"),"Good to automate",IF(OR('Example 3 Step map'!L31="Yes",'Example 3 Step map'!N31="Yes"),"Look at the wait",""))))</f>
        <v/>
      </c>
      <c r="I31" s="79" t="inlineStr">
        <is>
          <t>Automate it</t>
        </is>
      </c>
      <c r="J31" s="79" t="inlineStr">
        <is>
          <t>Total hours by quarter on a summary tab of the spreadsheet</t>
        </is>
      </c>
      <c r="K31" s="79" t="inlineStr">
        <is>
          <t>Volunteer coordinator</t>
        </is>
      </c>
      <c r="L31" s="79" t="inlineStr">
        <is>
          <t>Delete the summary tab</t>
        </is>
      </c>
      <c r="M31" s="79" t="inlineStr">
        <is>
          <t>Funder report numbers ready the day the quarter ends</t>
        </is>
      </c>
      <c r="N31" s="79" t="inlineStr">
        <is>
          <t>Not started</t>
        </is>
      </c>
      <c r="O31" s="79" t="inlineStr"/>
      <c r="P31">
        <f>IF(OR(B31="",E31=0),"",E31+ROW()/100000)</f>
        <v/>
      </c>
      <c r="Q31">
        <f>IF(B31="","",'Example 3 Step map'!B31)</f>
        <v/>
      </c>
    </row>
    <row r="32" ht="24" customHeight="1">
      <c r="A32" s="88">
        <f>'Example 3 Step map'!A32</f>
        <v/>
      </c>
      <c r="B32" s="117">
        <f>IF('Example 3 Step map'!C32="","",'Example 3 Step map'!C32)</f>
        <v/>
      </c>
      <c r="C32" s="125">
        <f>IF(B32="","",COUNTIF('Example 3 Step map'!J32:O32,"Yes"))</f>
        <v/>
      </c>
      <c r="D32" s="125">
        <f>IF(B32="","",COUNTIF('Example 6 Time log'!$B$8:$B$207,A32))</f>
        <v/>
      </c>
      <c r="E32" s="126">
        <f>IF(B32="","",SUMIF('Example 6 Time log'!$B$8:$B$207,A32,'Example 6 Time log'!$E$8:$E$207))</f>
        <v/>
      </c>
      <c r="F32" s="127">
        <f>IF(OR(B32="",D32=0),"",E32/D32)</f>
        <v/>
      </c>
      <c r="G32" s="125">
        <f>IF(B32="","",IF('Example 3 Step map'!G32="Yes","Yes",""))</f>
        <v/>
      </c>
      <c r="H32" s="117">
        <f>IF(B32="","",IF('Example 3 Step map'!O32="Yes","Keep with a person",IF(OR('Example 3 Step map'!J32="Yes",'Example 3 Step map'!K32="Yes",'Example 3 Step map'!M32="Yes"),"Good to automate",IF(OR('Example 3 Step map'!L32="Yes",'Example 3 Step map'!N32="Yes"),"Look at the wait",""))))</f>
        <v/>
      </c>
      <c r="I32" s="79" t="n"/>
      <c r="J32" s="79" t="n"/>
      <c r="K32" s="79" t="n"/>
      <c r="L32" s="79" t="n"/>
      <c r="M32" s="79" t="n"/>
      <c r="N32" s="79" t="n"/>
      <c r="O32" s="79" t="n"/>
      <c r="P32">
        <f>IF(OR(B32="",E32=0),"",E32+ROW()/100000)</f>
        <v/>
      </c>
      <c r="Q32">
        <f>IF(B32="","",'Example 3 Step map'!B32)</f>
        <v/>
      </c>
    </row>
    <row r="33" ht="24" customHeight="1">
      <c r="A33" s="88">
        <f>'Example 3 Step map'!A33</f>
        <v/>
      </c>
      <c r="B33" s="117">
        <f>IF('Example 3 Step map'!C33="","",'Example 3 Step map'!C33)</f>
        <v/>
      </c>
      <c r="C33" s="125">
        <f>IF(B33="","",COUNTIF('Example 3 Step map'!J33:O33,"Yes"))</f>
        <v/>
      </c>
      <c r="D33" s="125">
        <f>IF(B33="","",COUNTIF('Example 6 Time log'!$B$8:$B$207,A33))</f>
        <v/>
      </c>
      <c r="E33" s="126">
        <f>IF(B33="","",SUMIF('Example 6 Time log'!$B$8:$B$207,A33,'Example 6 Time log'!$E$8:$E$207))</f>
        <v/>
      </c>
      <c r="F33" s="127">
        <f>IF(OR(B33="",D33=0),"",E33/D33)</f>
        <v/>
      </c>
      <c r="G33" s="125">
        <f>IF(B33="","",IF('Example 3 Step map'!G33="Yes","Yes",""))</f>
        <v/>
      </c>
      <c r="H33" s="117">
        <f>IF(B33="","",IF('Example 3 Step map'!O33="Yes","Keep with a person",IF(OR('Example 3 Step map'!J33="Yes",'Example 3 Step map'!K33="Yes",'Example 3 Step map'!M33="Yes"),"Good to automate",IF(OR('Example 3 Step map'!L33="Yes",'Example 3 Step map'!N33="Yes"),"Look at the wait",""))))</f>
        <v/>
      </c>
      <c r="I33" s="79" t="n"/>
      <c r="J33" s="79" t="n"/>
      <c r="K33" s="79" t="n"/>
      <c r="L33" s="79" t="n"/>
      <c r="M33" s="79" t="n"/>
      <c r="N33" s="79" t="n"/>
      <c r="O33" s="79" t="n"/>
      <c r="P33">
        <f>IF(OR(B33="",E33=0),"",E33+ROW()/100000)</f>
        <v/>
      </c>
      <c r="Q33">
        <f>IF(B33="","",'Example 3 Step map'!B33)</f>
        <v/>
      </c>
    </row>
    <row r="34" ht="24" customHeight="1">
      <c r="A34" s="88">
        <f>'Example 3 Step map'!A34</f>
        <v/>
      </c>
      <c r="B34" s="117">
        <f>IF('Example 3 Step map'!C34="","",'Example 3 Step map'!C34)</f>
        <v/>
      </c>
      <c r="C34" s="125">
        <f>IF(B34="","",COUNTIF('Example 3 Step map'!J34:O34,"Yes"))</f>
        <v/>
      </c>
      <c r="D34" s="125">
        <f>IF(B34="","",COUNTIF('Example 6 Time log'!$B$8:$B$207,A34))</f>
        <v/>
      </c>
      <c r="E34" s="126">
        <f>IF(B34="","",SUMIF('Example 6 Time log'!$B$8:$B$207,A34,'Example 6 Time log'!$E$8:$E$207))</f>
        <v/>
      </c>
      <c r="F34" s="127">
        <f>IF(OR(B34="",D34=0),"",E34/D34)</f>
        <v/>
      </c>
      <c r="G34" s="125">
        <f>IF(B34="","",IF('Example 3 Step map'!G34="Yes","Yes",""))</f>
        <v/>
      </c>
      <c r="H34" s="117">
        <f>IF(B34="","",IF('Example 3 Step map'!O34="Yes","Keep with a person",IF(OR('Example 3 Step map'!J34="Yes",'Example 3 Step map'!K34="Yes",'Example 3 Step map'!M34="Yes"),"Good to automate",IF(OR('Example 3 Step map'!L34="Yes",'Example 3 Step map'!N34="Yes"),"Look at the wait",""))))</f>
        <v/>
      </c>
      <c r="I34" s="79" t="n"/>
      <c r="J34" s="79" t="n"/>
      <c r="K34" s="79" t="n"/>
      <c r="L34" s="79" t="n"/>
      <c r="M34" s="79" t="n"/>
      <c r="N34" s="79" t="n"/>
      <c r="O34" s="79" t="n"/>
      <c r="P34">
        <f>IF(OR(B34="",E34=0),"",E34+ROW()/100000)</f>
        <v/>
      </c>
      <c r="Q34">
        <f>IF(B34="","",'Example 3 Step map'!B34)</f>
        <v/>
      </c>
    </row>
    <row r="35" ht="24" customHeight="1">
      <c r="A35" s="88">
        <f>'Example 3 Step map'!A35</f>
        <v/>
      </c>
      <c r="B35" s="117">
        <f>IF('Example 3 Step map'!C35="","",'Example 3 Step map'!C35)</f>
        <v/>
      </c>
      <c r="C35" s="125">
        <f>IF(B35="","",COUNTIF('Example 3 Step map'!J35:O35,"Yes"))</f>
        <v/>
      </c>
      <c r="D35" s="125">
        <f>IF(B35="","",COUNTIF('Example 6 Time log'!$B$8:$B$207,A35))</f>
        <v/>
      </c>
      <c r="E35" s="126">
        <f>IF(B35="","",SUMIF('Example 6 Time log'!$B$8:$B$207,A35,'Example 6 Time log'!$E$8:$E$207))</f>
        <v/>
      </c>
      <c r="F35" s="127">
        <f>IF(OR(B35="",D35=0),"",E35/D35)</f>
        <v/>
      </c>
      <c r="G35" s="125">
        <f>IF(B35="","",IF('Example 3 Step map'!G35="Yes","Yes",""))</f>
        <v/>
      </c>
      <c r="H35" s="117">
        <f>IF(B35="","",IF('Example 3 Step map'!O35="Yes","Keep with a person",IF(OR('Example 3 Step map'!J35="Yes",'Example 3 Step map'!K35="Yes",'Example 3 Step map'!M35="Yes"),"Good to automate",IF(OR('Example 3 Step map'!L35="Yes",'Example 3 Step map'!N35="Yes"),"Look at the wait",""))))</f>
        <v/>
      </c>
      <c r="I35" s="79" t="n"/>
      <c r="J35" s="79" t="n"/>
      <c r="K35" s="79" t="n"/>
      <c r="L35" s="79" t="n"/>
      <c r="M35" s="79" t="n"/>
      <c r="N35" s="79" t="n"/>
      <c r="O35" s="79" t="n"/>
      <c r="P35">
        <f>IF(OR(B35="",E35=0),"",E35+ROW()/100000)</f>
        <v/>
      </c>
      <c r="Q35">
        <f>IF(B35="","",'Example 3 Step map'!B35)</f>
        <v/>
      </c>
    </row>
    <row r="36" ht="24" customHeight="1">
      <c r="A36" s="88">
        <f>'Example 3 Step map'!A36</f>
        <v/>
      </c>
      <c r="B36" s="117">
        <f>IF('Example 3 Step map'!C36="","",'Example 3 Step map'!C36)</f>
        <v/>
      </c>
      <c r="C36" s="125">
        <f>IF(B36="","",COUNTIF('Example 3 Step map'!J36:O36,"Yes"))</f>
        <v/>
      </c>
      <c r="D36" s="125">
        <f>IF(B36="","",COUNTIF('Example 6 Time log'!$B$8:$B$207,A36))</f>
        <v/>
      </c>
      <c r="E36" s="126">
        <f>IF(B36="","",SUMIF('Example 6 Time log'!$B$8:$B$207,A36,'Example 6 Time log'!$E$8:$E$207))</f>
        <v/>
      </c>
      <c r="F36" s="127">
        <f>IF(OR(B36="",D36=0),"",E36/D36)</f>
        <v/>
      </c>
      <c r="G36" s="125">
        <f>IF(B36="","",IF('Example 3 Step map'!G36="Yes","Yes",""))</f>
        <v/>
      </c>
      <c r="H36" s="117">
        <f>IF(B36="","",IF('Example 3 Step map'!O36="Yes","Keep with a person",IF(OR('Example 3 Step map'!J36="Yes",'Example 3 Step map'!K36="Yes",'Example 3 Step map'!M36="Yes"),"Good to automate",IF(OR('Example 3 Step map'!L36="Yes",'Example 3 Step map'!N36="Yes"),"Look at the wait",""))))</f>
        <v/>
      </c>
      <c r="I36" s="79" t="n"/>
      <c r="J36" s="79" t="n"/>
      <c r="K36" s="79" t="n"/>
      <c r="L36" s="79" t="n"/>
      <c r="M36" s="79" t="n"/>
      <c r="N36" s="79" t="n"/>
      <c r="O36" s="79" t="n"/>
      <c r="P36">
        <f>IF(OR(B36="",E36=0),"",E36+ROW()/100000)</f>
        <v/>
      </c>
      <c r="Q36">
        <f>IF(B36="","",'Example 3 Step map'!B36)</f>
        <v/>
      </c>
    </row>
    <row r="37" ht="24" customHeight="1">
      <c r="A37" s="88">
        <f>'Example 3 Step map'!A37</f>
        <v/>
      </c>
      <c r="B37" s="117">
        <f>IF('Example 3 Step map'!C37="","",'Example 3 Step map'!C37)</f>
        <v/>
      </c>
      <c r="C37" s="125">
        <f>IF(B37="","",COUNTIF('Example 3 Step map'!J37:O37,"Yes"))</f>
        <v/>
      </c>
      <c r="D37" s="125">
        <f>IF(B37="","",COUNTIF('Example 6 Time log'!$B$8:$B$207,A37))</f>
        <v/>
      </c>
      <c r="E37" s="126">
        <f>IF(B37="","",SUMIF('Example 6 Time log'!$B$8:$B$207,A37,'Example 6 Time log'!$E$8:$E$207))</f>
        <v/>
      </c>
      <c r="F37" s="127">
        <f>IF(OR(B37="",D37=0),"",E37/D37)</f>
        <v/>
      </c>
      <c r="G37" s="125">
        <f>IF(B37="","",IF('Example 3 Step map'!G37="Yes","Yes",""))</f>
        <v/>
      </c>
      <c r="H37" s="117">
        <f>IF(B37="","",IF('Example 3 Step map'!O37="Yes","Keep with a person",IF(OR('Example 3 Step map'!J37="Yes",'Example 3 Step map'!K37="Yes",'Example 3 Step map'!M37="Yes"),"Good to automate",IF(OR('Example 3 Step map'!L37="Yes",'Example 3 Step map'!N37="Yes"),"Look at the wait",""))))</f>
        <v/>
      </c>
      <c r="I37" s="79" t="n"/>
      <c r="J37" s="79" t="n"/>
      <c r="K37" s="79" t="n"/>
      <c r="L37" s="79" t="n"/>
      <c r="M37" s="79" t="n"/>
      <c r="N37" s="79" t="n"/>
      <c r="O37" s="79" t="n"/>
      <c r="P37">
        <f>IF(OR(B37="",E37=0),"",E37+ROW()/100000)</f>
        <v/>
      </c>
      <c r="Q37">
        <f>IF(B37="","",'Example 3 Step map'!B37)</f>
        <v/>
      </c>
    </row>
    <row r="38" ht="24" customHeight="1">
      <c r="A38" s="88">
        <f>'Example 3 Step map'!A38</f>
        <v/>
      </c>
      <c r="B38" s="117">
        <f>IF('Example 3 Step map'!C38="","",'Example 3 Step map'!C38)</f>
        <v/>
      </c>
      <c r="C38" s="125">
        <f>IF(B38="","",COUNTIF('Example 3 Step map'!J38:O38,"Yes"))</f>
        <v/>
      </c>
      <c r="D38" s="125">
        <f>IF(B38="","",COUNTIF('Example 6 Time log'!$B$8:$B$207,A38))</f>
        <v/>
      </c>
      <c r="E38" s="126">
        <f>IF(B38="","",SUMIF('Example 6 Time log'!$B$8:$B$207,A38,'Example 6 Time log'!$E$8:$E$207))</f>
        <v/>
      </c>
      <c r="F38" s="127">
        <f>IF(OR(B38="",D38=0),"",E38/D38)</f>
        <v/>
      </c>
      <c r="G38" s="125">
        <f>IF(B38="","",IF('Example 3 Step map'!G38="Yes","Yes",""))</f>
        <v/>
      </c>
      <c r="H38" s="117">
        <f>IF(B38="","",IF('Example 3 Step map'!O38="Yes","Keep with a person",IF(OR('Example 3 Step map'!J38="Yes",'Example 3 Step map'!K38="Yes",'Example 3 Step map'!M38="Yes"),"Good to automate",IF(OR('Example 3 Step map'!L38="Yes",'Example 3 Step map'!N38="Yes"),"Look at the wait",""))))</f>
        <v/>
      </c>
      <c r="I38" s="79" t="n"/>
      <c r="J38" s="79" t="n"/>
      <c r="K38" s="79" t="n"/>
      <c r="L38" s="79" t="n"/>
      <c r="M38" s="79" t="n"/>
      <c r="N38" s="79" t="n"/>
      <c r="O38" s="79" t="n"/>
      <c r="P38">
        <f>IF(OR(B38="",E38=0),"",E38+ROW()/100000)</f>
        <v/>
      </c>
      <c r="Q38">
        <f>IF(B38="","",'Example 3 Step map'!B38)</f>
        <v/>
      </c>
    </row>
    <row r="39" ht="24" customHeight="1">
      <c r="A39" s="88">
        <f>'Example 3 Step map'!A39</f>
        <v/>
      </c>
      <c r="B39" s="117">
        <f>IF('Example 3 Step map'!C39="","",'Example 3 Step map'!C39)</f>
        <v/>
      </c>
      <c r="C39" s="125">
        <f>IF(B39="","",COUNTIF('Example 3 Step map'!J39:O39,"Yes"))</f>
        <v/>
      </c>
      <c r="D39" s="125">
        <f>IF(B39="","",COUNTIF('Example 6 Time log'!$B$8:$B$207,A39))</f>
        <v/>
      </c>
      <c r="E39" s="126">
        <f>IF(B39="","",SUMIF('Example 6 Time log'!$B$8:$B$207,A39,'Example 6 Time log'!$E$8:$E$207))</f>
        <v/>
      </c>
      <c r="F39" s="127">
        <f>IF(OR(B39="",D39=0),"",E39/D39)</f>
        <v/>
      </c>
      <c r="G39" s="125">
        <f>IF(B39="","",IF('Example 3 Step map'!G39="Yes","Yes",""))</f>
        <v/>
      </c>
      <c r="H39" s="117">
        <f>IF(B39="","",IF('Example 3 Step map'!O39="Yes","Keep with a person",IF(OR('Example 3 Step map'!J39="Yes",'Example 3 Step map'!K39="Yes",'Example 3 Step map'!M39="Yes"),"Good to automate",IF(OR('Example 3 Step map'!L39="Yes",'Example 3 Step map'!N39="Yes"),"Look at the wait",""))))</f>
        <v/>
      </c>
      <c r="I39" s="79" t="n"/>
      <c r="J39" s="79" t="n"/>
      <c r="K39" s="79" t="n"/>
      <c r="L39" s="79" t="n"/>
      <c r="M39" s="79" t="n"/>
      <c r="N39" s="79" t="n"/>
      <c r="O39" s="79" t="n"/>
      <c r="P39">
        <f>IF(OR(B39="",E39=0),"",E39+ROW()/100000)</f>
        <v/>
      </c>
      <c r="Q39">
        <f>IF(B39="","",'Example 3 Step map'!B39)</f>
        <v/>
      </c>
    </row>
    <row r="40" ht="24" customHeight="1">
      <c r="A40" s="88">
        <f>'Example 3 Step map'!A40</f>
        <v/>
      </c>
      <c r="B40" s="117">
        <f>IF('Example 3 Step map'!C40="","",'Example 3 Step map'!C40)</f>
        <v/>
      </c>
      <c r="C40" s="125">
        <f>IF(B40="","",COUNTIF('Example 3 Step map'!J40:O40,"Yes"))</f>
        <v/>
      </c>
      <c r="D40" s="125">
        <f>IF(B40="","",COUNTIF('Example 6 Time log'!$B$8:$B$207,A40))</f>
        <v/>
      </c>
      <c r="E40" s="126">
        <f>IF(B40="","",SUMIF('Example 6 Time log'!$B$8:$B$207,A40,'Example 6 Time log'!$E$8:$E$207))</f>
        <v/>
      </c>
      <c r="F40" s="127">
        <f>IF(OR(B40="",D40=0),"",E40/D40)</f>
        <v/>
      </c>
      <c r="G40" s="125">
        <f>IF(B40="","",IF('Example 3 Step map'!G40="Yes","Yes",""))</f>
        <v/>
      </c>
      <c r="H40" s="117">
        <f>IF(B40="","",IF('Example 3 Step map'!O40="Yes","Keep with a person",IF(OR('Example 3 Step map'!J40="Yes",'Example 3 Step map'!K40="Yes",'Example 3 Step map'!M40="Yes"),"Good to automate",IF(OR('Example 3 Step map'!L40="Yes",'Example 3 Step map'!N40="Yes"),"Look at the wait",""))))</f>
        <v/>
      </c>
      <c r="I40" s="79" t="n"/>
      <c r="J40" s="79" t="n"/>
      <c r="K40" s="79" t="n"/>
      <c r="L40" s="79" t="n"/>
      <c r="M40" s="79" t="n"/>
      <c r="N40" s="79" t="n"/>
      <c r="O40" s="79" t="n"/>
      <c r="P40">
        <f>IF(OR(B40="",E40=0),"",E40+ROW()/100000)</f>
        <v/>
      </c>
      <c r="Q40">
        <f>IF(B40="","",'Example 3 Step map'!B40)</f>
        <v/>
      </c>
    </row>
    <row r="41" ht="24" customHeight="1">
      <c r="A41" s="88">
        <f>'Example 3 Step map'!A41</f>
        <v/>
      </c>
      <c r="B41" s="117">
        <f>IF('Example 3 Step map'!C41="","",'Example 3 Step map'!C41)</f>
        <v/>
      </c>
      <c r="C41" s="125">
        <f>IF(B41="","",COUNTIF('Example 3 Step map'!J41:O41,"Yes"))</f>
        <v/>
      </c>
      <c r="D41" s="125">
        <f>IF(B41="","",COUNTIF('Example 6 Time log'!$B$8:$B$207,A41))</f>
        <v/>
      </c>
      <c r="E41" s="126">
        <f>IF(B41="","",SUMIF('Example 6 Time log'!$B$8:$B$207,A41,'Example 6 Time log'!$E$8:$E$207))</f>
        <v/>
      </c>
      <c r="F41" s="127">
        <f>IF(OR(B41="",D41=0),"",E41/D41)</f>
        <v/>
      </c>
      <c r="G41" s="125">
        <f>IF(B41="","",IF('Example 3 Step map'!G41="Yes","Yes",""))</f>
        <v/>
      </c>
      <c r="H41" s="117">
        <f>IF(B41="","",IF('Example 3 Step map'!O41="Yes","Keep with a person",IF(OR('Example 3 Step map'!J41="Yes",'Example 3 Step map'!K41="Yes",'Example 3 Step map'!M41="Yes"),"Good to automate",IF(OR('Example 3 Step map'!L41="Yes",'Example 3 Step map'!N41="Yes"),"Look at the wait",""))))</f>
        <v/>
      </c>
      <c r="I41" s="79" t="n"/>
      <c r="J41" s="79" t="n"/>
      <c r="K41" s="79" t="n"/>
      <c r="L41" s="79" t="n"/>
      <c r="M41" s="79" t="n"/>
      <c r="N41" s="79" t="n"/>
      <c r="O41" s="79" t="n"/>
      <c r="P41">
        <f>IF(OR(B41="",E41=0),"",E41+ROW()/100000)</f>
        <v/>
      </c>
      <c r="Q41">
        <f>IF(B41="","",'Example 3 Step map'!B41)</f>
        <v/>
      </c>
    </row>
    <row r="42" ht="24" customHeight="1">
      <c r="A42" s="88">
        <f>'Example 3 Step map'!A42</f>
        <v/>
      </c>
      <c r="B42" s="117">
        <f>IF('Example 3 Step map'!C42="","",'Example 3 Step map'!C42)</f>
        <v/>
      </c>
      <c r="C42" s="125">
        <f>IF(B42="","",COUNTIF('Example 3 Step map'!J42:O42,"Yes"))</f>
        <v/>
      </c>
      <c r="D42" s="125">
        <f>IF(B42="","",COUNTIF('Example 6 Time log'!$B$8:$B$207,A42))</f>
        <v/>
      </c>
      <c r="E42" s="126">
        <f>IF(B42="","",SUMIF('Example 6 Time log'!$B$8:$B$207,A42,'Example 6 Time log'!$E$8:$E$207))</f>
        <v/>
      </c>
      <c r="F42" s="127">
        <f>IF(OR(B42="",D42=0),"",E42/D42)</f>
        <v/>
      </c>
      <c r="G42" s="125">
        <f>IF(B42="","",IF('Example 3 Step map'!G42="Yes","Yes",""))</f>
        <v/>
      </c>
      <c r="H42" s="117">
        <f>IF(B42="","",IF('Example 3 Step map'!O42="Yes","Keep with a person",IF(OR('Example 3 Step map'!J42="Yes",'Example 3 Step map'!K42="Yes",'Example 3 Step map'!M42="Yes"),"Good to automate",IF(OR('Example 3 Step map'!L42="Yes",'Example 3 Step map'!N42="Yes"),"Look at the wait",""))))</f>
        <v/>
      </c>
      <c r="I42" s="79" t="n"/>
      <c r="J42" s="79" t="n"/>
      <c r="K42" s="79" t="n"/>
      <c r="L42" s="79" t="n"/>
      <c r="M42" s="79" t="n"/>
      <c r="N42" s="79" t="n"/>
      <c r="O42" s="79" t="n"/>
      <c r="P42">
        <f>IF(OR(B42="",E42=0),"",E42+ROW()/100000)</f>
        <v/>
      </c>
      <c r="Q42">
        <f>IF(B42="","",'Example 3 Step map'!B42)</f>
        <v/>
      </c>
    </row>
    <row r="43" ht="24" customHeight="1">
      <c r="A43" s="88">
        <f>'Example 3 Step map'!A43</f>
        <v/>
      </c>
      <c r="B43" s="117">
        <f>IF('Example 3 Step map'!C43="","",'Example 3 Step map'!C43)</f>
        <v/>
      </c>
      <c r="C43" s="125">
        <f>IF(B43="","",COUNTIF('Example 3 Step map'!J43:O43,"Yes"))</f>
        <v/>
      </c>
      <c r="D43" s="125">
        <f>IF(B43="","",COUNTIF('Example 6 Time log'!$B$8:$B$207,A43))</f>
        <v/>
      </c>
      <c r="E43" s="126">
        <f>IF(B43="","",SUMIF('Example 6 Time log'!$B$8:$B$207,A43,'Example 6 Time log'!$E$8:$E$207))</f>
        <v/>
      </c>
      <c r="F43" s="127">
        <f>IF(OR(B43="",D43=0),"",E43/D43)</f>
        <v/>
      </c>
      <c r="G43" s="125">
        <f>IF(B43="","",IF('Example 3 Step map'!G43="Yes","Yes",""))</f>
        <v/>
      </c>
      <c r="H43" s="117">
        <f>IF(B43="","",IF('Example 3 Step map'!O43="Yes","Keep with a person",IF(OR('Example 3 Step map'!J43="Yes",'Example 3 Step map'!K43="Yes",'Example 3 Step map'!M43="Yes"),"Good to automate",IF(OR('Example 3 Step map'!L43="Yes",'Example 3 Step map'!N43="Yes"),"Look at the wait",""))))</f>
        <v/>
      </c>
      <c r="I43" s="79" t="n"/>
      <c r="J43" s="79" t="n"/>
      <c r="K43" s="79" t="n"/>
      <c r="L43" s="79" t="n"/>
      <c r="M43" s="79" t="n"/>
      <c r="N43" s="79" t="n"/>
      <c r="O43" s="79" t="n"/>
      <c r="P43">
        <f>IF(OR(B43="",E43=0),"",E43+ROW()/100000)</f>
        <v/>
      </c>
      <c r="Q43">
        <f>IF(B43="","",'Example 3 Step map'!B43)</f>
        <v/>
      </c>
    </row>
    <row r="44" ht="24" customHeight="1">
      <c r="A44" s="88">
        <f>'Example 3 Step map'!A44</f>
        <v/>
      </c>
      <c r="B44" s="117">
        <f>IF('Example 3 Step map'!C44="","",'Example 3 Step map'!C44)</f>
        <v/>
      </c>
      <c r="C44" s="125">
        <f>IF(B44="","",COUNTIF('Example 3 Step map'!J44:O44,"Yes"))</f>
        <v/>
      </c>
      <c r="D44" s="125">
        <f>IF(B44="","",COUNTIF('Example 6 Time log'!$B$8:$B$207,A44))</f>
        <v/>
      </c>
      <c r="E44" s="126">
        <f>IF(B44="","",SUMIF('Example 6 Time log'!$B$8:$B$207,A44,'Example 6 Time log'!$E$8:$E$207))</f>
        <v/>
      </c>
      <c r="F44" s="127">
        <f>IF(OR(B44="",D44=0),"",E44/D44)</f>
        <v/>
      </c>
      <c r="G44" s="125">
        <f>IF(B44="","",IF('Example 3 Step map'!G44="Yes","Yes",""))</f>
        <v/>
      </c>
      <c r="H44" s="117">
        <f>IF(B44="","",IF('Example 3 Step map'!O44="Yes","Keep with a person",IF(OR('Example 3 Step map'!J44="Yes",'Example 3 Step map'!K44="Yes",'Example 3 Step map'!M44="Yes"),"Good to automate",IF(OR('Example 3 Step map'!L44="Yes",'Example 3 Step map'!N44="Yes"),"Look at the wait",""))))</f>
        <v/>
      </c>
      <c r="I44" s="79" t="n"/>
      <c r="J44" s="79" t="n"/>
      <c r="K44" s="79" t="n"/>
      <c r="L44" s="79" t="n"/>
      <c r="M44" s="79" t="n"/>
      <c r="N44" s="79" t="n"/>
      <c r="O44" s="79" t="n"/>
      <c r="P44">
        <f>IF(OR(B44="",E44=0),"",E44+ROW()/100000)</f>
        <v/>
      </c>
      <c r="Q44">
        <f>IF(B44="","",'Example 3 Step map'!B44)</f>
        <v/>
      </c>
    </row>
    <row r="45" ht="24" customHeight="1">
      <c r="A45" s="88">
        <f>'Example 3 Step map'!A45</f>
        <v/>
      </c>
      <c r="B45" s="117">
        <f>IF('Example 3 Step map'!C45="","",'Example 3 Step map'!C45)</f>
        <v/>
      </c>
      <c r="C45" s="125">
        <f>IF(B45="","",COUNTIF('Example 3 Step map'!J45:O45,"Yes"))</f>
        <v/>
      </c>
      <c r="D45" s="125">
        <f>IF(B45="","",COUNTIF('Example 6 Time log'!$B$8:$B$207,A45))</f>
        <v/>
      </c>
      <c r="E45" s="126">
        <f>IF(B45="","",SUMIF('Example 6 Time log'!$B$8:$B$207,A45,'Example 6 Time log'!$E$8:$E$207))</f>
        <v/>
      </c>
      <c r="F45" s="127">
        <f>IF(OR(B45="",D45=0),"",E45/D45)</f>
        <v/>
      </c>
      <c r="G45" s="125">
        <f>IF(B45="","",IF('Example 3 Step map'!G45="Yes","Yes",""))</f>
        <v/>
      </c>
      <c r="H45" s="117">
        <f>IF(B45="","",IF('Example 3 Step map'!O45="Yes","Keep with a person",IF(OR('Example 3 Step map'!J45="Yes",'Example 3 Step map'!K45="Yes",'Example 3 Step map'!M45="Yes"),"Good to automate",IF(OR('Example 3 Step map'!L45="Yes",'Example 3 Step map'!N45="Yes"),"Look at the wait",""))))</f>
        <v/>
      </c>
      <c r="I45" s="79" t="n"/>
      <c r="J45" s="79" t="n"/>
      <c r="K45" s="79" t="n"/>
      <c r="L45" s="79" t="n"/>
      <c r="M45" s="79" t="n"/>
      <c r="N45" s="79" t="n"/>
      <c r="O45" s="79" t="n"/>
      <c r="P45">
        <f>IF(OR(B45="",E45=0),"",E45+ROW()/100000)</f>
        <v/>
      </c>
      <c r="Q45">
        <f>IF(B45="","",'Example 3 Step map'!B45)</f>
        <v/>
      </c>
    </row>
    <row r="46" ht="24" customHeight="1">
      <c r="A46" s="88">
        <f>'Example 3 Step map'!A46</f>
        <v/>
      </c>
      <c r="B46" s="117">
        <f>IF('Example 3 Step map'!C46="","",'Example 3 Step map'!C46)</f>
        <v/>
      </c>
      <c r="C46" s="125">
        <f>IF(B46="","",COUNTIF('Example 3 Step map'!J46:O46,"Yes"))</f>
        <v/>
      </c>
      <c r="D46" s="125">
        <f>IF(B46="","",COUNTIF('Example 6 Time log'!$B$8:$B$207,A46))</f>
        <v/>
      </c>
      <c r="E46" s="126">
        <f>IF(B46="","",SUMIF('Example 6 Time log'!$B$8:$B$207,A46,'Example 6 Time log'!$E$8:$E$207))</f>
        <v/>
      </c>
      <c r="F46" s="127">
        <f>IF(OR(B46="",D46=0),"",E46/D46)</f>
        <v/>
      </c>
      <c r="G46" s="125">
        <f>IF(B46="","",IF('Example 3 Step map'!G46="Yes","Yes",""))</f>
        <v/>
      </c>
      <c r="H46" s="117">
        <f>IF(B46="","",IF('Example 3 Step map'!O46="Yes","Keep with a person",IF(OR('Example 3 Step map'!J46="Yes",'Example 3 Step map'!K46="Yes",'Example 3 Step map'!M46="Yes"),"Good to automate",IF(OR('Example 3 Step map'!L46="Yes",'Example 3 Step map'!N46="Yes"),"Look at the wait",""))))</f>
        <v/>
      </c>
      <c r="I46" s="79" t="n"/>
      <c r="J46" s="79" t="n"/>
      <c r="K46" s="79" t="n"/>
      <c r="L46" s="79" t="n"/>
      <c r="M46" s="79" t="n"/>
      <c r="N46" s="79" t="n"/>
      <c r="O46" s="79" t="n"/>
      <c r="P46">
        <f>IF(OR(B46="",E46=0),"",E46+ROW()/100000)</f>
        <v/>
      </c>
      <c r="Q46">
        <f>IF(B46="","",'Example 3 Step map'!B46)</f>
        <v/>
      </c>
    </row>
    <row r="47" ht="24" customHeight="1">
      <c r="A47" s="88">
        <f>'Example 3 Step map'!A47</f>
        <v/>
      </c>
      <c r="B47" s="117">
        <f>IF('Example 3 Step map'!C47="","",'Example 3 Step map'!C47)</f>
        <v/>
      </c>
      <c r="C47" s="125">
        <f>IF(B47="","",COUNTIF('Example 3 Step map'!J47:O47,"Yes"))</f>
        <v/>
      </c>
      <c r="D47" s="125">
        <f>IF(B47="","",COUNTIF('Example 6 Time log'!$B$8:$B$207,A47))</f>
        <v/>
      </c>
      <c r="E47" s="126">
        <f>IF(B47="","",SUMIF('Example 6 Time log'!$B$8:$B$207,A47,'Example 6 Time log'!$E$8:$E$207))</f>
        <v/>
      </c>
      <c r="F47" s="127">
        <f>IF(OR(B47="",D47=0),"",E47/D47)</f>
        <v/>
      </c>
      <c r="G47" s="125">
        <f>IF(B47="","",IF('Example 3 Step map'!G47="Yes","Yes",""))</f>
        <v/>
      </c>
      <c r="H47" s="117">
        <f>IF(B47="","",IF('Example 3 Step map'!O47="Yes","Keep with a person",IF(OR('Example 3 Step map'!J47="Yes",'Example 3 Step map'!K47="Yes",'Example 3 Step map'!M47="Yes"),"Good to automate",IF(OR('Example 3 Step map'!L47="Yes",'Example 3 Step map'!N47="Yes"),"Look at the wait",""))))</f>
        <v/>
      </c>
      <c r="I47" s="79" t="n"/>
      <c r="J47" s="79" t="n"/>
      <c r="K47" s="79" t="n"/>
      <c r="L47" s="79" t="n"/>
      <c r="M47" s="79" t="n"/>
      <c r="N47" s="79" t="n"/>
      <c r="O47" s="79" t="n"/>
      <c r="P47">
        <f>IF(OR(B47="",E47=0),"",E47+ROW()/100000)</f>
        <v/>
      </c>
      <c r="Q47">
        <f>IF(B47="","",'Example 3 Step map'!B47)</f>
        <v/>
      </c>
    </row>
    <row r="48" ht="24" customHeight="1">
      <c r="A48" s="88">
        <f>'Example 3 Step map'!A48</f>
        <v/>
      </c>
      <c r="B48" s="117">
        <f>IF('Example 3 Step map'!C48="","",'Example 3 Step map'!C48)</f>
        <v/>
      </c>
      <c r="C48" s="125">
        <f>IF(B48="","",COUNTIF('Example 3 Step map'!J48:O48,"Yes"))</f>
        <v/>
      </c>
      <c r="D48" s="125">
        <f>IF(B48="","",COUNTIF('Example 6 Time log'!$B$8:$B$207,A48))</f>
        <v/>
      </c>
      <c r="E48" s="126">
        <f>IF(B48="","",SUMIF('Example 6 Time log'!$B$8:$B$207,A48,'Example 6 Time log'!$E$8:$E$207))</f>
        <v/>
      </c>
      <c r="F48" s="127">
        <f>IF(OR(B48="",D48=0),"",E48/D48)</f>
        <v/>
      </c>
      <c r="G48" s="125">
        <f>IF(B48="","",IF('Example 3 Step map'!G48="Yes","Yes",""))</f>
        <v/>
      </c>
      <c r="H48" s="117">
        <f>IF(B48="","",IF('Example 3 Step map'!O48="Yes","Keep with a person",IF(OR('Example 3 Step map'!J48="Yes",'Example 3 Step map'!K48="Yes",'Example 3 Step map'!M48="Yes"),"Good to automate",IF(OR('Example 3 Step map'!L48="Yes",'Example 3 Step map'!N48="Yes"),"Look at the wait",""))))</f>
        <v/>
      </c>
      <c r="I48" s="79" t="n"/>
      <c r="J48" s="79" t="n"/>
      <c r="K48" s="79" t="n"/>
      <c r="L48" s="79" t="n"/>
      <c r="M48" s="79" t="n"/>
      <c r="N48" s="79" t="n"/>
      <c r="O48" s="79" t="n"/>
      <c r="P48">
        <f>IF(OR(B48="",E48=0),"",E48+ROW()/100000)</f>
        <v/>
      </c>
      <c r="Q48">
        <f>IF(B48="","",'Example 3 Step map'!B48)</f>
        <v/>
      </c>
    </row>
    <row r="49" ht="24" customHeight="1">
      <c r="A49" s="88">
        <f>'Example 3 Step map'!A49</f>
        <v/>
      </c>
      <c r="B49" s="117">
        <f>IF('Example 3 Step map'!C49="","",'Example 3 Step map'!C49)</f>
        <v/>
      </c>
      <c r="C49" s="125">
        <f>IF(B49="","",COUNTIF('Example 3 Step map'!J49:O49,"Yes"))</f>
        <v/>
      </c>
      <c r="D49" s="125">
        <f>IF(B49="","",COUNTIF('Example 6 Time log'!$B$8:$B$207,A49))</f>
        <v/>
      </c>
      <c r="E49" s="126">
        <f>IF(B49="","",SUMIF('Example 6 Time log'!$B$8:$B$207,A49,'Example 6 Time log'!$E$8:$E$207))</f>
        <v/>
      </c>
      <c r="F49" s="127">
        <f>IF(OR(B49="",D49=0),"",E49/D49)</f>
        <v/>
      </c>
      <c r="G49" s="125">
        <f>IF(B49="","",IF('Example 3 Step map'!G49="Yes","Yes",""))</f>
        <v/>
      </c>
      <c r="H49" s="117">
        <f>IF(B49="","",IF('Example 3 Step map'!O49="Yes","Keep with a person",IF(OR('Example 3 Step map'!J49="Yes",'Example 3 Step map'!K49="Yes",'Example 3 Step map'!M49="Yes"),"Good to automate",IF(OR('Example 3 Step map'!L49="Yes",'Example 3 Step map'!N49="Yes"),"Look at the wait",""))))</f>
        <v/>
      </c>
      <c r="I49" s="79" t="n"/>
      <c r="J49" s="79" t="n"/>
      <c r="K49" s="79" t="n"/>
      <c r="L49" s="79" t="n"/>
      <c r="M49" s="79" t="n"/>
      <c r="N49" s="79" t="n"/>
      <c r="O49" s="79" t="n"/>
      <c r="P49">
        <f>IF(OR(B49="",E49=0),"",E49+ROW()/100000)</f>
        <v/>
      </c>
      <c r="Q49">
        <f>IF(B49="","",'Example 3 Step map'!B49)</f>
        <v/>
      </c>
    </row>
    <row r="50" ht="24" customHeight="1">
      <c r="A50" s="88">
        <f>'Example 3 Step map'!A50</f>
        <v/>
      </c>
      <c r="B50" s="117">
        <f>IF('Example 3 Step map'!C50="","",'Example 3 Step map'!C50)</f>
        <v/>
      </c>
      <c r="C50" s="125">
        <f>IF(B50="","",COUNTIF('Example 3 Step map'!J50:O50,"Yes"))</f>
        <v/>
      </c>
      <c r="D50" s="125">
        <f>IF(B50="","",COUNTIF('Example 6 Time log'!$B$8:$B$207,A50))</f>
        <v/>
      </c>
      <c r="E50" s="126">
        <f>IF(B50="","",SUMIF('Example 6 Time log'!$B$8:$B$207,A50,'Example 6 Time log'!$E$8:$E$207))</f>
        <v/>
      </c>
      <c r="F50" s="127">
        <f>IF(OR(B50="",D50=0),"",E50/D50)</f>
        <v/>
      </c>
      <c r="G50" s="125">
        <f>IF(B50="","",IF('Example 3 Step map'!G50="Yes","Yes",""))</f>
        <v/>
      </c>
      <c r="H50" s="117">
        <f>IF(B50="","",IF('Example 3 Step map'!O50="Yes","Keep with a person",IF(OR('Example 3 Step map'!J50="Yes",'Example 3 Step map'!K50="Yes",'Example 3 Step map'!M50="Yes"),"Good to automate",IF(OR('Example 3 Step map'!L50="Yes",'Example 3 Step map'!N50="Yes"),"Look at the wait",""))))</f>
        <v/>
      </c>
      <c r="I50" s="79" t="n"/>
      <c r="J50" s="79" t="n"/>
      <c r="K50" s="79" t="n"/>
      <c r="L50" s="79" t="n"/>
      <c r="M50" s="79" t="n"/>
      <c r="N50" s="79" t="n"/>
      <c r="O50" s="79" t="n"/>
      <c r="P50">
        <f>IF(OR(B50="",E50=0),"",E50+ROW()/100000)</f>
        <v/>
      </c>
      <c r="Q50">
        <f>IF(B50="","",'Example 3 Step map'!B50)</f>
        <v/>
      </c>
    </row>
    <row r="51" ht="24" customHeight="1">
      <c r="A51" s="88">
        <f>'Example 3 Step map'!A51</f>
        <v/>
      </c>
      <c r="B51" s="117">
        <f>IF('Example 3 Step map'!C51="","",'Example 3 Step map'!C51)</f>
        <v/>
      </c>
      <c r="C51" s="125">
        <f>IF(B51="","",COUNTIF('Example 3 Step map'!J51:O51,"Yes"))</f>
        <v/>
      </c>
      <c r="D51" s="125">
        <f>IF(B51="","",COUNTIF('Example 6 Time log'!$B$8:$B$207,A51))</f>
        <v/>
      </c>
      <c r="E51" s="126">
        <f>IF(B51="","",SUMIF('Example 6 Time log'!$B$8:$B$207,A51,'Example 6 Time log'!$E$8:$E$207))</f>
        <v/>
      </c>
      <c r="F51" s="127">
        <f>IF(OR(B51="",D51=0),"",E51/D51)</f>
        <v/>
      </c>
      <c r="G51" s="125">
        <f>IF(B51="","",IF('Example 3 Step map'!G51="Yes","Yes",""))</f>
        <v/>
      </c>
      <c r="H51" s="117">
        <f>IF(B51="","",IF('Example 3 Step map'!O51="Yes","Keep with a person",IF(OR('Example 3 Step map'!J51="Yes",'Example 3 Step map'!K51="Yes",'Example 3 Step map'!M51="Yes"),"Good to automate",IF(OR('Example 3 Step map'!L51="Yes",'Example 3 Step map'!N51="Yes"),"Look at the wait",""))))</f>
        <v/>
      </c>
      <c r="I51" s="79" t="n"/>
      <c r="J51" s="79" t="n"/>
      <c r="K51" s="79" t="n"/>
      <c r="L51" s="79" t="n"/>
      <c r="M51" s="79" t="n"/>
      <c r="N51" s="79" t="n"/>
      <c r="O51" s="79" t="n"/>
      <c r="P51">
        <f>IF(OR(B51="",E51=0),"",E51+ROW()/100000)</f>
        <v/>
      </c>
      <c r="Q51">
        <f>IF(B51="","",'Example 3 Step map'!B51)</f>
        <v/>
      </c>
    </row>
    <row r="52" ht="24" customHeight="1">
      <c r="A52" s="88">
        <f>'Example 3 Step map'!A52</f>
        <v/>
      </c>
      <c r="B52" s="117">
        <f>IF('Example 3 Step map'!C52="","",'Example 3 Step map'!C52)</f>
        <v/>
      </c>
      <c r="C52" s="125">
        <f>IF(B52="","",COUNTIF('Example 3 Step map'!J52:O52,"Yes"))</f>
        <v/>
      </c>
      <c r="D52" s="125">
        <f>IF(B52="","",COUNTIF('Example 6 Time log'!$B$8:$B$207,A52))</f>
        <v/>
      </c>
      <c r="E52" s="126">
        <f>IF(B52="","",SUMIF('Example 6 Time log'!$B$8:$B$207,A52,'Example 6 Time log'!$E$8:$E$207))</f>
        <v/>
      </c>
      <c r="F52" s="127">
        <f>IF(OR(B52="",D52=0),"",E52/D52)</f>
        <v/>
      </c>
      <c r="G52" s="125">
        <f>IF(B52="","",IF('Example 3 Step map'!G52="Yes","Yes",""))</f>
        <v/>
      </c>
      <c r="H52" s="117">
        <f>IF(B52="","",IF('Example 3 Step map'!O52="Yes","Keep with a person",IF(OR('Example 3 Step map'!J52="Yes",'Example 3 Step map'!K52="Yes",'Example 3 Step map'!M52="Yes"),"Good to automate",IF(OR('Example 3 Step map'!L52="Yes",'Example 3 Step map'!N52="Yes"),"Look at the wait",""))))</f>
        <v/>
      </c>
      <c r="I52" s="79" t="n"/>
      <c r="J52" s="79" t="n"/>
      <c r="K52" s="79" t="n"/>
      <c r="L52" s="79" t="n"/>
      <c r="M52" s="79" t="n"/>
      <c r="N52" s="79" t="n"/>
      <c r="O52" s="79" t="n"/>
      <c r="P52">
        <f>IF(OR(B52="",E52=0),"",E52+ROW()/100000)</f>
        <v/>
      </c>
      <c r="Q52">
        <f>IF(B52="","",'Example 3 Step map'!B52)</f>
        <v/>
      </c>
    </row>
    <row r="53" ht="24" customHeight="1">
      <c r="A53" s="88">
        <f>'Example 3 Step map'!A53</f>
        <v/>
      </c>
      <c r="B53" s="117">
        <f>IF('Example 3 Step map'!C53="","",'Example 3 Step map'!C53)</f>
        <v/>
      </c>
      <c r="C53" s="125">
        <f>IF(B53="","",COUNTIF('Example 3 Step map'!J53:O53,"Yes"))</f>
        <v/>
      </c>
      <c r="D53" s="125">
        <f>IF(B53="","",COUNTIF('Example 6 Time log'!$B$8:$B$207,A53))</f>
        <v/>
      </c>
      <c r="E53" s="126">
        <f>IF(B53="","",SUMIF('Example 6 Time log'!$B$8:$B$207,A53,'Example 6 Time log'!$E$8:$E$207))</f>
        <v/>
      </c>
      <c r="F53" s="127">
        <f>IF(OR(B53="",D53=0),"",E53/D53)</f>
        <v/>
      </c>
      <c r="G53" s="125">
        <f>IF(B53="","",IF('Example 3 Step map'!G53="Yes","Yes",""))</f>
        <v/>
      </c>
      <c r="H53" s="117">
        <f>IF(B53="","",IF('Example 3 Step map'!O53="Yes","Keep with a person",IF(OR('Example 3 Step map'!J53="Yes",'Example 3 Step map'!K53="Yes",'Example 3 Step map'!M53="Yes"),"Good to automate",IF(OR('Example 3 Step map'!L53="Yes",'Example 3 Step map'!N53="Yes"),"Look at the wait",""))))</f>
        <v/>
      </c>
      <c r="I53" s="79" t="n"/>
      <c r="J53" s="79" t="n"/>
      <c r="K53" s="79" t="n"/>
      <c r="L53" s="79" t="n"/>
      <c r="M53" s="79" t="n"/>
      <c r="N53" s="79" t="n"/>
      <c r="O53" s="79" t="n"/>
      <c r="P53">
        <f>IF(OR(B53="",E53=0),"",E53+ROW()/100000)</f>
        <v/>
      </c>
      <c r="Q53">
        <f>IF(B53="","",'Example 3 Step map'!B53)</f>
        <v/>
      </c>
    </row>
    <row r="54" ht="24" customHeight="1">
      <c r="A54" s="88">
        <f>'Example 3 Step map'!A54</f>
        <v/>
      </c>
      <c r="B54" s="117">
        <f>IF('Example 3 Step map'!C54="","",'Example 3 Step map'!C54)</f>
        <v/>
      </c>
      <c r="C54" s="125">
        <f>IF(B54="","",COUNTIF('Example 3 Step map'!J54:O54,"Yes"))</f>
        <v/>
      </c>
      <c r="D54" s="125">
        <f>IF(B54="","",COUNTIF('Example 6 Time log'!$B$8:$B$207,A54))</f>
        <v/>
      </c>
      <c r="E54" s="126">
        <f>IF(B54="","",SUMIF('Example 6 Time log'!$B$8:$B$207,A54,'Example 6 Time log'!$E$8:$E$207))</f>
        <v/>
      </c>
      <c r="F54" s="127">
        <f>IF(OR(B54="",D54=0),"",E54/D54)</f>
        <v/>
      </c>
      <c r="G54" s="125">
        <f>IF(B54="","",IF('Example 3 Step map'!G54="Yes","Yes",""))</f>
        <v/>
      </c>
      <c r="H54" s="117">
        <f>IF(B54="","",IF('Example 3 Step map'!O54="Yes","Keep with a person",IF(OR('Example 3 Step map'!J54="Yes",'Example 3 Step map'!K54="Yes",'Example 3 Step map'!M54="Yes"),"Good to automate",IF(OR('Example 3 Step map'!L54="Yes",'Example 3 Step map'!N54="Yes"),"Look at the wait",""))))</f>
        <v/>
      </c>
      <c r="I54" s="79" t="n"/>
      <c r="J54" s="79" t="n"/>
      <c r="K54" s="79" t="n"/>
      <c r="L54" s="79" t="n"/>
      <c r="M54" s="79" t="n"/>
      <c r="N54" s="79" t="n"/>
      <c r="O54" s="79" t="n"/>
      <c r="P54">
        <f>IF(OR(B54="",E54=0),"",E54+ROW()/100000)</f>
        <v/>
      </c>
      <c r="Q54">
        <f>IF(B54="","",'Example 3 Step map'!B54)</f>
        <v/>
      </c>
    </row>
    <row r="55" ht="24" customHeight="1">
      <c r="A55" s="88">
        <f>'Example 3 Step map'!A55</f>
        <v/>
      </c>
      <c r="B55" s="117">
        <f>IF('Example 3 Step map'!C55="","",'Example 3 Step map'!C55)</f>
        <v/>
      </c>
      <c r="C55" s="125">
        <f>IF(B55="","",COUNTIF('Example 3 Step map'!J55:O55,"Yes"))</f>
        <v/>
      </c>
      <c r="D55" s="125">
        <f>IF(B55="","",COUNTIF('Example 6 Time log'!$B$8:$B$207,A55))</f>
        <v/>
      </c>
      <c r="E55" s="126">
        <f>IF(B55="","",SUMIF('Example 6 Time log'!$B$8:$B$207,A55,'Example 6 Time log'!$E$8:$E$207))</f>
        <v/>
      </c>
      <c r="F55" s="127">
        <f>IF(OR(B55="",D55=0),"",E55/D55)</f>
        <v/>
      </c>
      <c r="G55" s="125">
        <f>IF(B55="","",IF('Example 3 Step map'!G55="Yes","Yes",""))</f>
        <v/>
      </c>
      <c r="H55" s="117">
        <f>IF(B55="","",IF('Example 3 Step map'!O55="Yes","Keep with a person",IF(OR('Example 3 Step map'!J55="Yes",'Example 3 Step map'!K55="Yes",'Example 3 Step map'!M55="Yes"),"Good to automate",IF(OR('Example 3 Step map'!L55="Yes",'Example 3 Step map'!N55="Yes"),"Look at the wait",""))))</f>
        <v/>
      </c>
      <c r="I55" s="79" t="n"/>
      <c r="J55" s="79" t="n"/>
      <c r="K55" s="79" t="n"/>
      <c r="L55" s="79" t="n"/>
      <c r="M55" s="79" t="n"/>
      <c r="N55" s="79" t="n"/>
      <c r="O55" s="79" t="n"/>
      <c r="P55">
        <f>IF(OR(B55="",E55=0),"",E55+ROW()/100000)</f>
        <v/>
      </c>
      <c r="Q55">
        <f>IF(B55="","",'Example 3 Step map'!B55)</f>
        <v/>
      </c>
    </row>
    <row r="56" ht="24" customHeight="1">
      <c r="A56" s="88">
        <f>'Example 3 Step map'!A56</f>
        <v/>
      </c>
      <c r="B56" s="117">
        <f>IF('Example 3 Step map'!C56="","",'Example 3 Step map'!C56)</f>
        <v/>
      </c>
      <c r="C56" s="125">
        <f>IF(B56="","",COUNTIF('Example 3 Step map'!J56:O56,"Yes"))</f>
        <v/>
      </c>
      <c r="D56" s="125">
        <f>IF(B56="","",COUNTIF('Example 6 Time log'!$B$8:$B$207,A56))</f>
        <v/>
      </c>
      <c r="E56" s="126">
        <f>IF(B56="","",SUMIF('Example 6 Time log'!$B$8:$B$207,A56,'Example 6 Time log'!$E$8:$E$207))</f>
        <v/>
      </c>
      <c r="F56" s="127">
        <f>IF(OR(B56="",D56=0),"",E56/D56)</f>
        <v/>
      </c>
      <c r="G56" s="125">
        <f>IF(B56="","",IF('Example 3 Step map'!G56="Yes","Yes",""))</f>
        <v/>
      </c>
      <c r="H56" s="117">
        <f>IF(B56="","",IF('Example 3 Step map'!O56="Yes","Keep with a person",IF(OR('Example 3 Step map'!J56="Yes",'Example 3 Step map'!K56="Yes",'Example 3 Step map'!M56="Yes"),"Good to automate",IF(OR('Example 3 Step map'!L56="Yes",'Example 3 Step map'!N56="Yes"),"Look at the wait",""))))</f>
        <v/>
      </c>
      <c r="I56" s="79" t="n"/>
      <c r="J56" s="79" t="n"/>
      <c r="K56" s="79" t="n"/>
      <c r="L56" s="79" t="n"/>
      <c r="M56" s="79" t="n"/>
      <c r="N56" s="79" t="n"/>
      <c r="O56" s="79" t="n"/>
      <c r="P56">
        <f>IF(OR(B56="",E56=0),"",E56+ROW()/100000)</f>
        <v/>
      </c>
      <c r="Q56">
        <f>IF(B56="","",'Example 3 Step map'!B56)</f>
        <v/>
      </c>
    </row>
    <row r="57" ht="24" customHeight="1">
      <c r="A57" s="88">
        <f>'Example 3 Step map'!A57</f>
        <v/>
      </c>
      <c r="B57" s="117">
        <f>IF('Example 3 Step map'!C57="","",'Example 3 Step map'!C57)</f>
        <v/>
      </c>
      <c r="C57" s="125">
        <f>IF(B57="","",COUNTIF('Example 3 Step map'!J57:O57,"Yes"))</f>
        <v/>
      </c>
      <c r="D57" s="125">
        <f>IF(B57="","",COUNTIF('Example 6 Time log'!$B$8:$B$207,A57))</f>
        <v/>
      </c>
      <c r="E57" s="126">
        <f>IF(B57="","",SUMIF('Example 6 Time log'!$B$8:$B$207,A57,'Example 6 Time log'!$E$8:$E$207))</f>
        <v/>
      </c>
      <c r="F57" s="127">
        <f>IF(OR(B57="",D57=0),"",E57/D57)</f>
        <v/>
      </c>
      <c r="G57" s="125">
        <f>IF(B57="","",IF('Example 3 Step map'!G57="Yes","Yes",""))</f>
        <v/>
      </c>
      <c r="H57" s="117">
        <f>IF(B57="","",IF('Example 3 Step map'!O57="Yes","Keep with a person",IF(OR('Example 3 Step map'!J57="Yes",'Example 3 Step map'!K57="Yes",'Example 3 Step map'!M57="Yes"),"Good to automate",IF(OR('Example 3 Step map'!L57="Yes",'Example 3 Step map'!N57="Yes"),"Look at the wait",""))))</f>
        <v/>
      </c>
      <c r="I57" s="79" t="n"/>
      <c r="J57" s="79" t="n"/>
      <c r="K57" s="79" t="n"/>
      <c r="L57" s="79" t="n"/>
      <c r="M57" s="79" t="n"/>
      <c r="N57" s="79" t="n"/>
      <c r="O57" s="79" t="n"/>
      <c r="P57">
        <f>IF(OR(B57="",E57=0),"",E57+ROW()/100000)</f>
        <v/>
      </c>
      <c r="Q57">
        <f>IF(B57="","",'Example 3 Step map'!B57)</f>
        <v/>
      </c>
    </row>
    <row r="58" ht="24" customHeight="1">
      <c r="A58" s="88">
        <f>'Example 3 Step map'!A58</f>
        <v/>
      </c>
      <c r="B58" s="117">
        <f>IF('Example 3 Step map'!C58="","",'Example 3 Step map'!C58)</f>
        <v/>
      </c>
      <c r="C58" s="125">
        <f>IF(B58="","",COUNTIF('Example 3 Step map'!J58:O58,"Yes"))</f>
        <v/>
      </c>
      <c r="D58" s="125">
        <f>IF(B58="","",COUNTIF('Example 6 Time log'!$B$8:$B$207,A58))</f>
        <v/>
      </c>
      <c r="E58" s="126">
        <f>IF(B58="","",SUMIF('Example 6 Time log'!$B$8:$B$207,A58,'Example 6 Time log'!$E$8:$E$207))</f>
        <v/>
      </c>
      <c r="F58" s="127">
        <f>IF(OR(B58="",D58=0),"",E58/D58)</f>
        <v/>
      </c>
      <c r="G58" s="125">
        <f>IF(B58="","",IF('Example 3 Step map'!G58="Yes","Yes",""))</f>
        <v/>
      </c>
      <c r="H58" s="117">
        <f>IF(B58="","",IF('Example 3 Step map'!O58="Yes","Keep with a person",IF(OR('Example 3 Step map'!J58="Yes",'Example 3 Step map'!K58="Yes",'Example 3 Step map'!M58="Yes"),"Good to automate",IF(OR('Example 3 Step map'!L58="Yes",'Example 3 Step map'!N58="Yes"),"Look at the wait",""))))</f>
        <v/>
      </c>
      <c r="I58" s="79" t="n"/>
      <c r="J58" s="79" t="n"/>
      <c r="K58" s="79" t="n"/>
      <c r="L58" s="79" t="n"/>
      <c r="M58" s="79" t="n"/>
      <c r="N58" s="79" t="n"/>
      <c r="O58" s="79" t="n"/>
      <c r="P58">
        <f>IF(OR(B58="",E58=0),"",E58+ROW()/100000)</f>
        <v/>
      </c>
      <c r="Q58">
        <f>IF(B58="","",'Example 3 Step map'!B58)</f>
        <v/>
      </c>
    </row>
    <row r="59" ht="24" customHeight="1">
      <c r="A59" s="88">
        <f>'Example 3 Step map'!A59</f>
        <v/>
      </c>
      <c r="B59" s="117">
        <f>IF('Example 3 Step map'!C59="","",'Example 3 Step map'!C59)</f>
        <v/>
      </c>
      <c r="C59" s="125">
        <f>IF(B59="","",COUNTIF('Example 3 Step map'!J59:O59,"Yes"))</f>
        <v/>
      </c>
      <c r="D59" s="125">
        <f>IF(B59="","",COUNTIF('Example 6 Time log'!$B$8:$B$207,A59))</f>
        <v/>
      </c>
      <c r="E59" s="126">
        <f>IF(B59="","",SUMIF('Example 6 Time log'!$B$8:$B$207,A59,'Example 6 Time log'!$E$8:$E$207))</f>
        <v/>
      </c>
      <c r="F59" s="127">
        <f>IF(OR(B59="",D59=0),"",E59/D59)</f>
        <v/>
      </c>
      <c r="G59" s="125">
        <f>IF(B59="","",IF('Example 3 Step map'!G59="Yes","Yes",""))</f>
        <v/>
      </c>
      <c r="H59" s="117">
        <f>IF(B59="","",IF('Example 3 Step map'!O59="Yes","Keep with a person",IF(OR('Example 3 Step map'!J59="Yes",'Example 3 Step map'!K59="Yes",'Example 3 Step map'!M59="Yes"),"Good to automate",IF(OR('Example 3 Step map'!L59="Yes",'Example 3 Step map'!N59="Yes"),"Look at the wait",""))))</f>
        <v/>
      </c>
      <c r="I59" s="79" t="n"/>
      <c r="J59" s="79" t="n"/>
      <c r="K59" s="79" t="n"/>
      <c r="L59" s="79" t="n"/>
      <c r="M59" s="79" t="n"/>
      <c r="N59" s="79" t="n"/>
      <c r="O59" s="79" t="n"/>
      <c r="P59">
        <f>IF(OR(B59="",E59=0),"",E59+ROW()/100000)</f>
        <v/>
      </c>
      <c r="Q59">
        <f>IF(B59="","",'Example 3 Step map'!B59)</f>
        <v/>
      </c>
    </row>
    <row r="60" ht="24" customHeight="1">
      <c r="A60" s="88">
        <f>'Example 3 Step map'!A60</f>
        <v/>
      </c>
      <c r="B60" s="117">
        <f>IF('Example 3 Step map'!C60="","",'Example 3 Step map'!C60)</f>
        <v/>
      </c>
      <c r="C60" s="125">
        <f>IF(B60="","",COUNTIF('Example 3 Step map'!J60:O60,"Yes"))</f>
        <v/>
      </c>
      <c r="D60" s="125">
        <f>IF(B60="","",COUNTIF('Example 6 Time log'!$B$8:$B$207,A60))</f>
        <v/>
      </c>
      <c r="E60" s="126">
        <f>IF(B60="","",SUMIF('Example 6 Time log'!$B$8:$B$207,A60,'Example 6 Time log'!$E$8:$E$207))</f>
        <v/>
      </c>
      <c r="F60" s="127">
        <f>IF(OR(B60="",D60=0),"",E60/D60)</f>
        <v/>
      </c>
      <c r="G60" s="125">
        <f>IF(B60="","",IF('Example 3 Step map'!G60="Yes","Yes",""))</f>
        <v/>
      </c>
      <c r="H60" s="117">
        <f>IF(B60="","",IF('Example 3 Step map'!O60="Yes","Keep with a person",IF(OR('Example 3 Step map'!J60="Yes",'Example 3 Step map'!K60="Yes",'Example 3 Step map'!M60="Yes"),"Good to automate",IF(OR('Example 3 Step map'!L60="Yes",'Example 3 Step map'!N60="Yes"),"Look at the wait",""))))</f>
        <v/>
      </c>
      <c r="I60" s="79" t="n"/>
      <c r="J60" s="79" t="n"/>
      <c r="K60" s="79" t="n"/>
      <c r="L60" s="79" t="n"/>
      <c r="M60" s="79" t="n"/>
      <c r="N60" s="79" t="n"/>
      <c r="O60" s="79" t="n"/>
      <c r="P60">
        <f>IF(OR(B60="",E60=0),"",E60+ROW()/100000)</f>
        <v/>
      </c>
      <c r="Q60">
        <f>IF(B60="","",'Example 3 Step map'!B60)</f>
        <v/>
      </c>
    </row>
    <row r="61" ht="24" customHeight="1">
      <c r="A61" s="88">
        <f>'Example 3 Step map'!A61</f>
        <v/>
      </c>
      <c r="B61" s="117">
        <f>IF('Example 3 Step map'!C61="","",'Example 3 Step map'!C61)</f>
        <v/>
      </c>
      <c r="C61" s="125">
        <f>IF(B61="","",COUNTIF('Example 3 Step map'!J61:O61,"Yes"))</f>
        <v/>
      </c>
      <c r="D61" s="125">
        <f>IF(B61="","",COUNTIF('Example 6 Time log'!$B$8:$B$207,A61))</f>
        <v/>
      </c>
      <c r="E61" s="126">
        <f>IF(B61="","",SUMIF('Example 6 Time log'!$B$8:$B$207,A61,'Example 6 Time log'!$E$8:$E$207))</f>
        <v/>
      </c>
      <c r="F61" s="127">
        <f>IF(OR(B61="",D61=0),"",E61/D61)</f>
        <v/>
      </c>
      <c r="G61" s="125">
        <f>IF(B61="","",IF('Example 3 Step map'!G61="Yes","Yes",""))</f>
        <v/>
      </c>
      <c r="H61" s="117">
        <f>IF(B61="","",IF('Example 3 Step map'!O61="Yes","Keep with a person",IF(OR('Example 3 Step map'!J61="Yes",'Example 3 Step map'!K61="Yes",'Example 3 Step map'!M61="Yes"),"Good to automate",IF(OR('Example 3 Step map'!L61="Yes",'Example 3 Step map'!N61="Yes"),"Look at the wait",""))))</f>
        <v/>
      </c>
      <c r="I61" s="79" t="n"/>
      <c r="J61" s="79" t="n"/>
      <c r="K61" s="79" t="n"/>
      <c r="L61" s="79" t="n"/>
      <c r="M61" s="79" t="n"/>
      <c r="N61" s="79" t="n"/>
      <c r="O61" s="79" t="n"/>
      <c r="P61">
        <f>IF(OR(B61="",E61=0),"",E61+ROW()/100000)</f>
        <v/>
      </c>
      <c r="Q61">
        <f>IF(B61="","",'Example 3 Step map'!B61)</f>
        <v/>
      </c>
    </row>
    <row r="62" ht="24" customHeight="1">
      <c r="A62" s="88">
        <f>'Example 3 Step map'!A62</f>
        <v/>
      </c>
      <c r="B62" s="117">
        <f>IF('Example 3 Step map'!C62="","",'Example 3 Step map'!C62)</f>
        <v/>
      </c>
      <c r="C62" s="125">
        <f>IF(B62="","",COUNTIF('Example 3 Step map'!J62:O62,"Yes"))</f>
        <v/>
      </c>
      <c r="D62" s="125">
        <f>IF(B62="","",COUNTIF('Example 6 Time log'!$B$8:$B$207,A62))</f>
        <v/>
      </c>
      <c r="E62" s="126">
        <f>IF(B62="","",SUMIF('Example 6 Time log'!$B$8:$B$207,A62,'Example 6 Time log'!$E$8:$E$207))</f>
        <v/>
      </c>
      <c r="F62" s="127">
        <f>IF(OR(B62="",D62=0),"",E62/D62)</f>
        <v/>
      </c>
      <c r="G62" s="125">
        <f>IF(B62="","",IF('Example 3 Step map'!G62="Yes","Yes",""))</f>
        <v/>
      </c>
      <c r="H62" s="117">
        <f>IF(B62="","",IF('Example 3 Step map'!O62="Yes","Keep with a person",IF(OR('Example 3 Step map'!J62="Yes",'Example 3 Step map'!K62="Yes",'Example 3 Step map'!M62="Yes"),"Good to automate",IF(OR('Example 3 Step map'!L62="Yes",'Example 3 Step map'!N62="Yes"),"Look at the wait",""))))</f>
        <v/>
      </c>
      <c r="I62" s="79" t="n"/>
      <c r="J62" s="79" t="n"/>
      <c r="K62" s="79" t="n"/>
      <c r="L62" s="79" t="n"/>
      <c r="M62" s="79" t="n"/>
      <c r="N62" s="79" t="n"/>
      <c r="O62" s="79" t="n"/>
      <c r="P62">
        <f>IF(OR(B62="",E62=0),"",E62+ROW()/100000)</f>
        <v/>
      </c>
      <c r="Q62">
        <f>IF(B62="","",'Example 3 Step map'!B62)</f>
        <v/>
      </c>
    </row>
    <row r="63" ht="24" customHeight="1">
      <c r="A63" s="88">
        <f>'Example 3 Step map'!A63</f>
        <v/>
      </c>
      <c r="B63" s="117">
        <f>IF('Example 3 Step map'!C63="","",'Example 3 Step map'!C63)</f>
        <v/>
      </c>
      <c r="C63" s="125">
        <f>IF(B63="","",COUNTIF('Example 3 Step map'!J63:O63,"Yes"))</f>
        <v/>
      </c>
      <c r="D63" s="125">
        <f>IF(B63="","",COUNTIF('Example 6 Time log'!$B$8:$B$207,A63))</f>
        <v/>
      </c>
      <c r="E63" s="126">
        <f>IF(B63="","",SUMIF('Example 6 Time log'!$B$8:$B$207,A63,'Example 6 Time log'!$E$8:$E$207))</f>
        <v/>
      </c>
      <c r="F63" s="127">
        <f>IF(OR(B63="",D63=0),"",E63/D63)</f>
        <v/>
      </c>
      <c r="G63" s="125">
        <f>IF(B63="","",IF('Example 3 Step map'!G63="Yes","Yes",""))</f>
        <v/>
      </c>
      <c r="H63" s="117">
        <f>IF(B63="","",IF('Example 3 Step map'!O63="Yes","Keep with a person",IF(OR('Example 3 Step map'!J63="Yes",'Example 3 Step map'!K63="Yes",'Example 3 Step map'!M63="Yes"),"Good to automate",IF(OR('Example 3 Step map'!L63="Yes",'Example 3 Step map'!N63="Yes"),"Look at the wait",""))))</f>
        <v/>
      </c>
      <c r="I63" s="79" t="n"/>
      <c r="J63" s="79" t="n"/>
      <c r="K63" s="79" t="n"/>
      <c r="L63" s="79" t="n"/>
      <c r="M63" s="79" t="n"/>
      <c r="N63" s="79" t="n"/>
      <c r="O63" s="79" t="n"/>
      <c r="P63">
        <f>IF(OR(B63="",E63=0),"",E63+ROW()/100000)</f>
        <v/>
      </c>
      <c r="Q63">
        <f>IF(B63="","",'Example 3 Step map'!B63)</f>
        <v/>
      </c>
    </row>
    <row r="64" ht="24" customHeight="1">
      <c r="A64" s="88">
        <f>'Example 3 Step map'!A64</f>
        <v/>
      </c>
      <c r="B64" s="117">
        <f>IF('Example 3 Step map'!C64="","",'Example 3 Step map'!C64)</f>
        <v/>
      </c>
      <c r="C64" s="125">
        <f>IF(B64="","",COUNTIF('Example 3 Step map'!J64:O64,"Yes"))</f>
        <v/>
      </c>
      <c r="D64" s="125">
        <f>IF(B64="","",COUNTIF('Example 6 Time log'!$B$8:$B$207,A64))</f>
        <v/>
      </c>
      <c r="E64" s="126">
        <f>IF(B64="","",SUMIF('Example 6 Time log'!$B$8:$B$207,A64,'Example 6 Time log'!$E$8:$E$207))</f>
        <v/>
      </c>
      <c r="F64" s="127">
        <f>IF(OR(B64="",D64=0),"",E64/D64)</f>
        <v/>
      </c>
      <c r="G64" s="125">
        <f>IF(B64="","",IF('Example 3 Step map'!G64="Yes","Yes",""))</f>
        <v/>
      </c>
      <c r="H64" s="117">
        <f>IF(B64="","",IF('Example 3 Step map'!O64="Yes","Keep with a person",IF(OR('Example 3 Step map'!J64="Yes",'Example 3 Step map'!K64="Yes",'Example 3 Step map'!M64="Yes"),"Good to automate",IF(OR('Example 3 Step map'!L64="Yes",'Example 3 Step map'!N64="Yes"),"Look at the wait",""))))</f>
        <v/>
      </c>
      <c r="I64" s="79" t="n"/>
      <c r="J64" s="79" t="n"/>
      <c r="K64" s="79" t="n"/>
      <c r="L64" s="79" t="n"/>
      <c r="M64" s="79" t="n"/>
      <c r="N64" s="79" t="n"/>
      <c r="O64" s="79" t="n"/>
      <c r="P64">
        <f>IF(OR(B64="",E64=0),"",E64+ROW()/100000)</f>
        <v/>
      </c>
      <c r="Q64">
        <f>IF(B64="","",'Example 3 Step map'!B64)</f>
        <v/>
      </c>
    </row>
    <row r="65" ht="24" customHeight="1">
      <c r="A65" s="88">
        <f>'Example 3 Step map'!A65</f>
        <v/>
      </c>
      <c r="B65" s="117">
        <f>IF('Example 3 Step map'!C65="","",'Example 3 Step map'!C65)</f>
        <v/>
      </c>
      <c r="C65" s="125">
        <f>IF(B65="","",COUNTIF('Example 3 Step map'!J65:O65,"Yes"))</f>
        <v/>
      </c>
      <c r="D65" s="125">
        <f>IF(B65="","",COUNTIF('Example 6 Time log'!$B$8:$B$207,A65))</f>
        <v/>
      </c>
      <c r="E65" s="126">
        <f>IF(B65="","",SUMIF('Example 6 Time log'!$B$8:$B$207,A65,'Example 6 Time log'!$E$8:$E$207))</f>
        <v/>
      </c>
      <c r="F65" s="127">
        <f>IF(OR(B65="",D65=0),"",E65/D65)</f>
        <v/>
      </c>
      <c r="G65" s="125">
        <f>IF(B65="","",IF('Example 3 Step map'!G65="Yes","Yes",""))</f>
        <v/>
      </c>
      <c r="H65" s="117">
        <f>IF(B65="","",IF('Example 3 Step map'!O65="Yes","Keep with a person",IF(OR('Example 3 Step map'!J65="Yes",'Example 3 Step map'!K65="Yes",'Example 3 Step map'!M65="Yes"),"Good to automate",IF(OR('Example 3 Step map'!L65="Yes",'Example 3 Step map'!N65="Yes"),"Look at the wait",""))))</f>
        <v/>
      </c>
      <c r="I65" s="79" t="n"/>
      <c r="J65" s="79" t="n"/>
      <c r="K65" s="79" t="n"/>
      <c r="L65" s="79" t="n"/>
      <c r="M65" s="79" t="n"/>
      <c r="N65" s="79" t="n"/>
      <c r="O65" s="79" t="n"/>
      <c r="P65">
        <f>IF(OR(B65="",E65=0),"",E65+ROW()/100000)</f>
        <v/>
      </c>
      <c r="Q65">
        <f>IF(B65="","",'Example 3 Step map'!B65)</f>
        <v/>
      </c>
    </row>
    <row r="66" ht="24" customHeight="1">
      <c r="A66" s="88">
        <f>'Example 3 Step map'!A66</f>
        <v/>
      </c>
      <c r="B66" s="117">
        <f>IF('Example 3 Step map'!C66="","",'Example 3 Step map'!C66)</f>
        <v/>
      </c>
      <c r="C66" s="125">
        <f>IF(B66="","",COUNTIF('Example 3 Step map'!J66:O66,"Yes"))</f>
        <v/>
      </c>
      <c r="D66" s="125">
        <f>IF(B66="","",COUNTIF('Example 6 Time log'!$B$8:$B$207,A66))</f>
        <v/>
      </c>
      <c r="E66" s="126">
        <f>IF(B66="","",SUMIF('Example 6 Time log'!$B$8:$B$207,A66,'Example 6 Time log'!$E$8:$E$207))</f>
        <v/>
      </c>
      <c r="F66" s="127">
        <f>IF(OR(B66="",D66=0),"",E66/D66)</f>
        <v/>
      </c>
      <c r="G66" s="125">
        <f>IF(B66="","",IF('Example 3 Step map'!G66="Yes","Yes",""))</f>
        <v/>
      </c>
      <c r="H66" s="117">
        <f>IF(B66="","",IF('Example 3 Step map'!O66="Yes","Keep with a person",IF(OR('Example 3 Step map'!J66="Yes",'Example 3 Step map'!K66="Yes",'Example 3 Step map'!M66="Yes"),"Good to automate",IF(OR('Example 3 Step map'!L66="Yes",'Example 3 Step map'!N66="Yes"),"Look at the wait",""))))</f>
        <v/>
      </c>
      <c r="I66" s="79" t="n"/>
      <c r="J66" s="79" t="n"/>
      <c r="K66" s="79" t="n"/>
      <c r="L66" s="79" t="n"/>
      <c r="M66" s="79" t="n"/>
      <c r="N66" s="79" t="n"/>
      <c r="O66" s="79" t="n"/>
      <c r="P66">
        <f>IF(OR(B66="",E66=0),"",E66+ROW()/100000)</f>
        <v/>
      </c>
      <c r="Q66">
        <f>IF(B66="","",'Example 3 Step map'!B66)</f>
        <v/>
      </c>
    </row>
    <row r="67" ht="24" customHeight="1">
      <c r="A67" s="88">
        <f>'Example 3 Step map'!A67</f>
        <v/>
      </c>
      <c r="B67" s="117">
        <f>IF('Example 3 Step map'!C67="","",'Example 3 Step map'!C67)</f>
        <v/>
      </c>
      <c r="C67" s="125">
        <f>IF(B67="","",COUNTIF('Example 3 Step map'!J67:O67,"Yes"))</f>
        <v/>
      </c>
      <c r="D67" s="125">
        <f>IF(B67="","",COUNTIF('Example 6 Time log'!$B$8:$B$207,A67))</f>
        <v/>
      </c>
      <c r="E67" s="126">
        <f>IF(B67="","",SUMIF('Example 6 Time log'!$B$8:$B$207,A67,'Example 6 Time log'!$E$8:$E$207))</f>
        <v/>
      </c>
      <c r="F67" s="127">
        <f>IF(OR(B67="",D67=0),"",E67/D67)</f>
        <v/>
      </c>
      <c r="G67" s="125">
        <f>IF(B67="","",IF('Example 3 Step map'!G67="Yes","Yes",""))</f>
        <v/>
      </c>
      <c r="H67" s="117">
        <f>IF(B67="","",IF('Example 3 Step map'!O67="Yes","Keep with a person",IF(OR('Example 3 Step map'!J67="Yes",'Example 3 Step map'!K67="Yes",'Example 3 Step map'!M67="Yes"),"Good to automate",IF(OR('Example 3 Step map'!L67="Yes",'Example 3 Step map'!N67="Yes"),"Look at the wait",""))))</f>
        <v/>
      </c>
      <c r="I67" s="79" t="n"/>
      <c r="J67" s="79" t="n"/>
      <c r="K67" s="79" t="n"/>
      <c r="L67" s="79" t="n"/>
      <c r="M67" s="79" t="n"/>
      <c r="N67" s="79" t="n"/>
      <c r="O67" s="79" t="n"/>
      <c r="P67">
        <f>IF(OR(B67="",E67=0),"",E67+ROW()/100000)</f>
        <v/>
      </c>
      <c r="Q67">
        <f>IF(B67="","",'Example 3 Step map'!B67)</f>
        <v/>
      </c>
    </row>
  </sheetData>
  <mergeCells count="1">
    <mergeCell ref="A5:O5"/>
  </mergeCells>
  <conditionalFormatting sqref="H8:H67">
    <cfRule type="cellIs" priority="1" operator="equal" dxfId="0">
      <formula>"Good to automate"</formula>
    </cfRule>
    <cfRule type="cellIs" priority="2" operator="equal" dxfId="1">
      <formula>"Keep with a person"</formula>
    </cfRule>
    <cfRule type="cellIs" priority="3" operator="equal" dxfId="2">
      <formula>"Look at the wait"</formula>
    </cfRule>
  </conditionalFormatting>
  <conditionalFormatting sqref="I8:I67">
    <cfRule type="cellIs" priority="4" operator="equal" dxfId="0">
      <formula>"Remove it"</formula>
    </cfRule>
    <cfRule type="cellIs" priority="5" operator="equal" dxfId="7">
      <formula>"Simplify it"</formula>
    </cfRule>
    <cfRule type="cellIs" priority="6" operator="equal" dxfId="3">
      <formula>"Connect tools"</formula>
    </cfRule>
    <cfRule type="cellIs" priority="7" operator="equal" dxfId="8">
      <formula>"Automate it"</formula>
    </cfRule>
    <cfRule type="cellIs" priority="8" operator="equal" dxfId="1">
      <formula>"Keep with a person"</formula>
    </cfRule>
    <cfRule type="cellIs" priority="9" operator="equal" dxfId="5">
      <formula>"Leave as is"</formula>
    </cfRule>
  </conditionalFormatting>
  <conditionalFormatting sqref="N8:N67">
    <cfRule type="cellIs" priority="10" operator="equal" dxfId="0">
      <formula>"Done"</formula>
    </cfRule>
    <cfRule type="cellIs" priority="11" operator="equal" dxfId="2">
      <formula>"In progress"</formula>
    </cfRule>
    <cfRule type="cellIs" priority="12" operator="equal" dxfId="5">
      <formula>"Not started"</formula>
    </cfRule>
  </conditionalFormatting>
  <conditionalFormatting sqref="G8:G67">
    <cfRule type="cellIs" priority="13" operator="equal" dxfId="1">
      <formula>"Yes"</formula>
    </cfRule>
  </conditionalFormatting>
  <conditionalFormatting sqref="E8:E67">
    <cfRule type="dataBar" priority="14">
      <dataBar showValue="1">
        <cfvo type="num" val="0"/>
        <cfvo type="max"/>
        <color rgb="00A7D08C"/>
      </dataBar>
    </cfRule>
  </conditionalFormatting>
  <dataValidations count="2">
    <dataValidation sqref="I8:I67" showDropDown="0" showInputMessage="0" showErrorMessage="0" allowBlank="1" errorTitle="Not on the list" error="Pick from the list, or leave it blank." type="list">
      <formula1>"Remove it,Simplify it,Connect tools,Automate it,Keep with a person,Leave as is"</formula1>
    </dataValidation>
    <dataValidation sqref="N8:N67" showDropDown="0" showInputMessage="0" showErrorMessage="0" allowBlank="1" errorTitle="Not on the list" error="Pick from the list, or leave it blank." type="list">
      <formula1>"Not started,In progress,Done"</formula1>
    </dataValidation>
  </dataValidations>
  <hyperlinks>
    <hyperlink ref="O1" location="'Start here'!A1" display="← Contents"/>
    <hyperlink xmlns:r="http://schemas.openxmlformats.org/officeDocument/2006/relationships" ref="O2" r:id="rId1"/>
    <hyperlink xmlns:r="http://schemas.openxmlformats.org/officeDocument/2006/relationships" ref="O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Nimara</dc:creator>
  <dc:title xmlns:dc="http://purl.org/dc/elements/1.1/">Workflow Mapping Workbook</dc:title>
  <dcterms:created xmlns:dcterms="http://purl.org/dc/terms/" xmlns:xsi="http://www.w3.org/2001/XMLSchema-instance" xsi:type="dcterms:W3CDTF">2026-10-10T02:22:40Z</dcterms:created>
  <dcterms:modified xmlns:dcterms="http://purl.org/dc/terms/" xmlns:xsi="http://www.w3.org/2001/XMLSchema-instance" xsi:type="dcterms:W3CDTF">2026-10-10T02:22:41Z</dcterms:modified>
</cp:coreProperties>
</file>